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0" windowWidth="14145" windowHeight="8670" activeTab="0"/>
  </bookViews>
  <sheets>
    <sheet name="BOQ" sheetId="1" r:id="rId1"/>
  </sheets>
  <definedNames>
    <definedName name="_xlfn._FV" hidden="1">#NAME?</definedName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<sst xmlns="http://schemas.openxmlformats.org/spreadsheetml/2006/main" count="893" uniqueCount="306">
  <si>
    <t>ที่</t>
  </si>
  <si>
    <t>รายการ</t>
  </si>
  <si>
    <t>จำนวน</t>
  </si>
  <si>
    <t>หน่วย</t>
  </si>
  <si>
    <t>ค่าวัสดุ</t>
  </si>
  <si>
    <t>ค่าแรงงาน</t>
  </si>
  <si>
    <t>บาท / หน่วย</t>
  </si>
  <si>
    <t>ใบสรุปประมาณการ</t>
  </si>
  <si>
    <t>รวมค่าวัสดุ</t>
  </si>
  <si>
    <t>บาท</t>
  </si>
  <si>
    <t>รวมค่าแรงงาน</t>
  </si>
  <si>
    <t>รวมค่าวัสดุและแรงงาน</t>
  </si>
  <si>
    <t>หมายเหตุ</t>
  </si>
  <si>
    <t>ตร.ม.</t>
  </si>
  <si>
    <t>รวมราคาค่าวัสดุและค่าแรงงานก่อสร้าง</t>
  </si>
  <si>
    <t>งาน</t>
  </si>
  <si>
    <t>เมตร</t>
  </si>
  <si>
    <t>มหาวิทยาลัยสงขลานครินทร์ วิทยาเขตตรัง</t>
  </si>
  <si>
    <t>ประเภทงานอาคาร</t>
  </si>
  <si>
    <t>เงินประกันผลงานหัก     0 %</t>
  </si>
  <si>
    <t>เงินล่วงหน้าจ่าย          0  %</t>
  </si>
  <si>
    <t>ค่าวัสดุและค่าแรงงาน</t>
  </si>
  <si>
    <t>รวมเป็นเงิน (บาท)</t>
  </si>
  <si>
    <t>FACTOR   F</t>
  </si>
  <si>
    <t>ค่าก่อสร้างทั้งหมด</t>
  </si>
  <si>
    <t>ตัวอักษร</t>
  </si>
  <si>
    <t>สรุปราคาค่าก่อสร้าง</t>
  </si>
  <si>
    <t>สรุป</t>
  </si>
  <si>
    <t xml:space="preserve">   รวมราคาค่าก่อสร้างทั้งสิ้น</t>
  </si>
  <si>
    <t>แบบ ปร.4</t>
  </si>
  <si>
    <t>ค่าครุภัณฑ์</t>
  </si>
  <si>
    <t>(ข)ค่าครุภัณฑ์</t>
  </si>
  <si>
    <t>งานครุภัณฑ์</t>
  </si>
  <si>
    <t>(ก)ค่างานต้นทุนรวม</t>
  </si>
  <si>
    <t>ภาษีมูลค่าเพิ่ม 7%</t>
  </si>
  <si>
    <t>แบบ ปร.6</t>
  </si>
  <si>
    <t>แบบ ปร.5</t>
  </si>
  <si>
    <t xml:space="preserve">         - 3 -</t>
  </si>
  <si>
    <t>ภาษีมูลค่าเพิ่ม            7  %</t>
  </si>
  <si>
    <t>ลบ.ม.</t>
  </si>
  <si>
    <t>ดอกเบี้ยเงินกู้             6  %</t>
  </si>
  <si>
    <t xml:space="preserve"> - ทำความสะอาดพื้นดาดฟ้าและระเบียงกันสาด</t>
  </si>
  <si>
    <t>เส้น</t>
  </si>
  <si>
    <t>บาน</t>
  </si>
  <si>
    <t>จุด</t>
  </si>
  <si>
    <t xml:space="preserve">               - 8 -</t>
  </si>
  <si>
    <t xml:space="preserve">               - 11 -</t>
  </si>
  <si>
    <t xml:space="preserve"> - เปลี่ยนแผ่นผนังMetelSheet</t>
  </si>
  <si>
    <t xml:space="preserve"> - ยิงซิลิโคนหัวน็อตแผ่นหลังคาทุกจุด</t>
  </si>
  <si>
    <t xml:space="preserve"> - ยิงซิลิโคนหัวน็อตแผ่นผนังทุกจุด</t>
  </si>
  <si>
    <t xml:space="preserve"> - ต่อท่อน้ำทิ้งรับน้ำหลังคาคลุมบันได</t>
  </si>
  <si>
    <t xml:space="preserve"> - เดินท่อระบายน้ำใหม่(ตัดต่อขยายเป็น4")</t>
  </si>
  <si>
    <t xml:space="preserve">   เดินท่อให้ออกภายนอกอาคาร</t>
  </si>
  <si>
    <t>งานปรับปรุง-ซ่อมแซมชั้นที่2</t>
  </si>
  <si>
    <t xml:space="preserve"> - ซ่อมฝ้าเพดานฉาบเรียบ</t>
  </si>
  <si>
    <t xml:space="preserve"> - ซ่อมประตูห้องน้ำพร้อมทำสีใหม่</t>
  </si>
  <si>
    <t xml:space="preserve"> - ซ่อมประตูอลูมิเนียมพร้อมเปลี่ยนโช๊คสวิง,กุญแจ</t>
  </si>
  <si>
    <t xml:space="preserve"> - ซ่อมหน้าต่างอลูมิเนียมพร้อมเปลี่ยน</t>
  </si>
  <si>
    <t xml:space="preserve">   และกระจก</t>
  </si>
  <si>
    <t xml:space="preserve"> - ทำความสะอาดประตู-หน้าต่างอลูมิเนียม</t>
  </si>
  <si>
    <t xml:space="preserve">   ห้องน้ำชาย,ห้องน้ำหญิง</t>
  </si>
  <si>
    <r>
      <t xml:space="preserve"> - สีน้ำพลาสติก</t>
    </r>
    <r>
      <rPr>
        <u val="single"/>
        <sz val="14"/>
        <rFont val="Browallia New"/>
        <family val="2"/>
      </rPr>
      <t>ทาผนัง</t>
    </r>
    <r>
      <rPr>
        <sz val="14"/>
        <rFont val="Browallia New"/>
        <family val="2"/>
      </rPr>
      <t>ภายในห้อง ชมรมอนุรักษ์,</t>
    </r>
  </si>
  <si>
    <r>
      <t xml:space="preserve"> - สีน้ำพลาสติก</t>
    </r>
    <r>
      <rPr>
        <u val="single"/>
        <sz val="14"/>
        <rFont val="Browallia New"/>
        <family val="2"/>
      </rPr>
      <t>ทาฝ้าเพดาน</t>
    </r>
    <r>
      <rPr>
        <sz val="14"/>
        <rFont val="Browallia New"/>
        <family val="2"/>
      </rPr>
      <t xml:space="preserve">ภายในห้อง </t>
    </r>
  </si>
  <si>
    <t xml:space="preserve">   ชมรมอนุรักษ์,ห้องน้ำชาย,ห้องน้ำหญิง</t>
  </si>
  <si>
    <t xml:space="preserve"> - สีน้ำพลาสติกทาโถงช่องบันได ผนังและฝ้า</t>
  </si>
  <si>
    <t xml:space="preserve"> - ขัดสนิมโครงทัสหลังคาเหล็กพร้อมซ่อมแซม</t>
  </si>
  <si>
    <t xml:space="preserve"> - มุงหลังคาMetelSheet</t>
  </si>
  <si>
    <t xml:space="preserve"> - ครอบชนผนังหลังคาMetelSheet</t>
  </si>
  <si>
    <t>งานปรับปรุง-ซ่อมแซมชั้นหลังคา</t>
  </si>
  <si>
    <t>รวมงานปรับปรุง-ซ่อมแซมชั้นหลังคา</t>
  </si>
  <si>
    <t>รวมงานปรับปรุง-ซ่อมแซมชั้นที่2</t>
  </si>
  <si>
    <t>งานปรับปรุง-ซ่อมแซมชั้นที่1</t>
  </si>
  <si>
    <t xml:space="preserve"> - ซ่อมประตูไม้ห้องเก็บของพร้อมทำสีใหม่</t>
  </si>
  <si>
    <t xml:space="preserve"> - ซ่อมประตูไม้ห้องน้ำพร้อมทำสีใหม่</t>
  </si>
  <si>
    <r>
      <t xml:space="preserve"> - สีน้ำพลาสติก</t>
    </r>
    <r>
      <rPr>
        <u val="single"/>
        <sz val="14"/>
        <rFont val="Browallia New"/>
        <family val="2"/>
      </rPr>
      <t>ทาผนัง</t>
    </r>
    <r>
      <rPr>
        <sz val="14"/>
        <rFont val="Browallia New"/>
        <family val="2"/>
      </rPr>
      <t>ภายในห้อง ชมรมอาสาฯ</t>
    </r>
  </si>
  <si>
    <t xml:space="preserve"> - ซ่อมผนังภายใน(รอยเจาะ/รอยร้าว)</t>
  </si>
  <si>
    <t xml:space="preserve">   ,ห้องน้ำชาย,ห้องน้ำหญิง,ห้องเก็บของ1-2,สภานักศึกษา,ห้องครัว</t>
  </si>
  <si>
    <t>รวมงานปรับปรุง-ซ่อมแซมชั้นที่1</t>
  </si>
  <si>
    <t>งานเวที</t>
  </si>
  <si>
    <t xml:space="preserve"> - งานรื้อเวทีเดิม พร้อมขนกองเก็บ</t>
  </si>
  <si>
    <t xml:space="preserve"> - เหล็กชุปซิงค์ขนาด6"x6"x3มม.</t>
  </si>
  <si>
    <t xml:space="preserve"> - เหล็กชุปซิงค์ขนาด2"x6"x3มม.</t>
  </si>
  <si>
    <t xml:space="preserve"> - ไม้สำเร็จรูปขนาด 15x300x0.8 ซม. สีลายไม้</t>
  </si>
  <si>
    <t xml:space="preserve"> - ไม้สำเร็จรูป 4"</t>
  </si>
  <si>
    <t>รวมงานเวที</t>
  </si>
  <si>
    <t>งานปรับปรุง-ซ่อมแซมพื้นที่บริเวณรอบอาคาร</t>
  </si>
  <si>
    <t xml:space="preserve"> - ฝั่งท่อระบายน้ำPVC6"ชั้น8.5ลงบ่อพัก</t>
  </si>
  <si>
    <t xml:space="preserve"> - เพิ่มขนาดท่อPVCเป็น4" (บ่อพักระบายน้ำ)</t>
  </si>
  <si>
    <t xml:space="preserve"> - ทำฝาตะแกรงเหล็กใหม่</t>
  </si>
  <si>
    <t xml:space="preserve"> - ซ่อมพื้นคสล.(วงเวียน)</t>
  </si>
  <si>
    <t xml:space="preserve"> - ซ่อมพื้นทรุดบริเวณถนนทางเข้าอาคาร</t>
  </si>
  <si>
    <t>เครื่อง</t>
  </si>
  <si>
    <t>รวมงานปรับปรุง-ซ่อมแซมพื้นที่บริเวณรอบอาคาร</t>
  </si>
  <si>
    <t>งานปรับพื้นที่พร้อมบดอัด</t>
  </si>
  <si>
    <t>ไม้แบบ คิด80%</t>
  </si>
  <si>
    <t>ค่าแรงไม้แบบ</t>
  </si>
  <si>
    <t>ทรายหยาบปรับระดับ หนา 5 เซนติเมตร</t>
  </si>
  <si>
    <t>เหล็กไวร์เมท 0.20x0.20 ขนาดหนา 4 มม.</t>
  </si>
  <si>
    <t>งานตกแต่งหน้าผิวคอนกรีต</t>
  </si>
  <si>
    <t>งานเทคอนกรีตเสริมเหล็กระหว่างคูน้ำกับขอบอาคาร</t>
  </si>
  <si>
    <t>รวมเทคอนกรีตเสริมเหล็กระหว่างคูน้ำกับขอบอาคาร</t>
  </si>
  <si>
    <t>งานทาสีภายนอก</t>
  </si>
  <si>
    <t>ทาสีน้ำพลาสติกผนังปูนภายนอกอาคาร</t>
  </si>
  <si>
    <t>รวมงานทาสีภายนอก</t>
  </si>
  <si>
    <t>ครุภัณฑ์</t>
  </si>
  <si>
    <t>รวมงานครุภัณฑ์</t>
  </si>
  <si>
    <r>
      <t xml:space="preserve">        งานก่อสร้าง : </t>
    </r>
    <r>
      <rPr>
        <sz val="16"/>
        <rFont val="Browallia New"/>
        <family val="2"/>
      </rPr>
      <t>ปรับปรุงซ่อมแซมอาคารกิจกรรมนักศึกษา วิทยาเขตตรัง</t>
    </r>
  </si>
  <si>
    <t xml:space="preserve"> - ทาสีประตูใหม่ด้วยสีน้ำมัน</t>
  </si>
  <si>
    <t xml:space="preserve"> - ซ่อมประตูอลูมิเนียมตกพร้อมเปลี่ยนกุญแจ</t>
  </si>
  <si>
    <t xml:space="preserve"> - ทำหน้าต่างเลื่อนอลูมิเนียมสีธรรมชาติกระจกใส</t>
  </si>
  <si>
    <t>อัน</t>
  </si>
  <si>
    <t xml:space="preserve"> - ทาสีบานช่องท่อใหม่ด้วยสีน้ำมัน</t>
  </si>
  <si>
    <t xml:space="preserve"> - ทำความสะอาดฝ้าเพดาน</t>
  </si>
  <si>
    <t xml:space="preserve"> - งานรื้อกล่องไม้เคาน์เตอร์ห้องน้ำ</t>
  </si>
  <si>
    <t xml:space="preserve"> - ซ่อมประตูบานเหล็กม้วนพร้อมทำสีใหม่</t>
  </si>
  <si>
    <t>ชุด</t>
  </si>
  <si>
    <t xml:space="preserve">    ยางรองกระจก,กลอน(ห้องชมรมอาสาฯ)</t>
  </si>
  <si>
    <t xml:space="preserve"> - หล่อลื่นหน้าต่างอลูมิเนียมพร้อมเปลี่ยนกลอน</t>
  </si>
  <si>
    <t xml:space="preserve"> - ซ่อมพื้นกระเบื้องห้องน้ำ</t>
  </si>
  <si>
    <t xml:space="preserve"> - เปลี่ยนก๊อกน้ำห้องน้ำ</t>
  </si>
  <si>
    <t xml:space="preserve"> - ซ่อมผนังกระเบื้องห้องน้ำ</t>
  </si>
  <si>
    <t xml:space="preserve"> - ทำประตูอลูมิเนียมบานเปิดเดียวพร้อมช่องแสง</t>
  </si>
  <si>
    <t xml:space="preserve"> - ทำฝาตะแกรงเหล็กบ่อพัก</t>
  </si>
  <si>
    <t xml:space="preserve"> - ย้ายตำแหน่งก๊อกน้ำ4หุน</t>
  </si>
  <si>
    <t xml:space="preserve"> - รื้อเก็บสายไฟฟ้า</t>
  </si>
  <si>
    <t xml:space="preserve"> - ซ่อมประตูไม้ห้องใต้บันได</t>
  </si>
  <si>
    <t>บอร์ด</t>
  </si>
  <si>
    <t xml:space="preserve">   ออกไปที่ระเบียง</t>
  </si>
  <si>
    <t xml:space="preserve"> - ครอบสันมุม(MetelSheet)</t>
  </si>
  <si>
    <t xml:space="preserve"> - ซ่อมท่อระบายน้ำที่ซึม(บริเวณบันไดชั้น2ฝั่ง</t>
  </si>
  <si>
    <t xml:space="preserve">    ทิศตะวันออก)</t>
  </si>
  <si>
    <t xml:space="preserve"> - สีน้ำพลาสติกพื้นที่โดม</t>
  </si>
  <si>
    <t xml:space="preserve">   ของชั้น2 รวมถึงผนังราวระเบียง</t>
  </si>
  <si>
    <t xml:space="preserve">   ของชั้น1 รวมถึงผนังราวระเบียง</t>
  </si>
  <si>
    <t>แผ่น</t>
  </si>
  <si>
    <t xml:space="preserve"> - แผ่นPlateฐานเสา 8"x8"x4mm.</t>
  </si>
  <si>
    <t xml:space="preserve">   30x305x2.5 ซม. สีมะฮอกกานี  ติดตั้งด้วยระบบที-ล็อก</t>
  </si>
  <si>
    <t xml:space="preserve"> - ไม้พื้นสำเร็จรูป CONWOOD ขนาด</t>
  </si>
  <si>
    <t xml:space="preserve"> - เปลี่ยนกำมะหยีบอร์ด1.2x2.4m.</t>
  </si>
  <si>
    <t xml:space="preserve"> - ซ่อมผนังภายนอก  ชั้นที่2</t>
  </si>
  <si>
    <t>ทำความสะอาดคราบที่ติดบนพื้นผิว</t>
  </si>
  <si>
    <t xml:space="preserve"> - ขัดสนิมราวระเบียงเหล็กและเหล็ก</t>
  </si>
  <si>
    <t>ตู้</t>
  </si>
  <si>
    <t>รวมงานเทพื้นถนนรอบอาคาร</t>
  </si>
  <si>
    <t xml:space="preserve"> - รื้อคันหิน</t>
  </si>
  <si>
    <t xml:space="preserve"> - งานเทพื้นค.ส.หนา0.15ม.(วงเวียน)</t>
  </si>
  <si>
    <t xml:space="preserve"> - รื้อตะกอนดินในคูน้ำรอบอาคาร</t>
  </si>
  <si>
    <t>RB  15mm.</t>
  </si>
  <si>
    <t>แอสฟัลท์ ผสมทราย หยดรอยต่อถนน</t>
  </si>
  <si>
    <t>ก.ก.</t>
  </si>
  <si>
    <t>งานปรับพื้นที่พร้อมบดอัด(พร้อมย้ายต้นไม้)</t>
  </si>
  <si>
    <t xml:space="preserve">   ,กุญแจ</t>
  </si>
  <si>
    <t xml:space="preserve"> - ซ่อมประตูบานคู่อลูมิเนียมพร้อมเปลี่ยนโช๊คสวิง</t>
  </si>
  <si>
    <t xml:space="preserve">         - 4 -</t>
  </si>
  <si>
    <t xml:space="preserve">               - 5 -</t>
  </si>
  <si>
    <t xml:space="preserve">               - 6 -</t>
  </si>
  <si>
    <t xml:space="preserve">               - 7 -</t>
  </si>
  <si>
    <t xml:space="preserve">               - 9 -</t>
  </si>
  <si>
    <t>งานทาสีผนังปูนภายนอกอาคาร(ทำความสะอาด/ทาสีรองพื้น/ทาสีจริง)</t>
  </si>
  <si>
    <t>เงื่อนไข FACTOR   F</t>
  </si>
  <si>
    <t>งานซ่อมหลังคาส่วนบน</t>
  </si>
  <si>
    <t>รวมงานซ่อมหลังคาส่วนบน</t>
  </si>
  <si>
    <t xml:space="preserve">               - 10 -</t>
  </si>
  <si>
    <t>งานรื้อแผ่นหลังคา โพลีคาบอเนต ของเดิม</t>
  </si>
  <si>
    <t>แผ่นหลังคาโปร่งแสง หนา1.2มม.1,800gsm.</t>
  </si>
  <si>
    <t>ติดตั้งแผ่นหลังคาโปร่งแสง หนา1.2มม.1800gsm.</t>
  </si>
  <si>
    <t xml:space="preserve">งานคิดตั้ง FLAHING  ของใหม่  </t>
  </si>
  <si>
    <t>เหล็กกล่องชุบซิงค์ 25 x 50 x 2.3 มม.</t>
  </si>
  <si>
    <t>ม.</t>
  </si>
  <si>
    <t>วัสดุยึดแผ่นหลังคา</t>
  </si>
  <si>
    <t>รื้อขนทิ้ง</t>
  </si>
  <si>
    <t xml:space="preserve"> - ซ่อมหน้าต่างอลูมิเนียมโถงบันได</t>
  </si>
  <si>
    <t xml:space="preserve"> - ฉีดล้างทำความสะอาดพื้นบล๊อคคอนกรีต</t>
  </si>
  <si>
    <t xml:space="preserve">   ลูกตั้งลูกนอนบันได พร้อมเคลือบด้วยน้ำยาป้องกันตะไคร่</t>
  </si>
  <si>
    <t xml:space="preserve"> - เปลี่ยนเครื่องเติมอากาศ22w ปริมาณลม30L/m.</t>
  </si>
  <si>
    <t xml:space="preserve">เครื่องปรับอากาศ ขนาดไม่น้อยกว่า </t>
  </si>
  <si>
    <t>36,000 BTU/Hr. ชนิดแขวนเพดาน</t>
  </si>
  <si>
    <t>พัดลมติดผนัง ขนาดไม่น้อยกว่า 18 นิ้ว</t>
  </si>
  <si>
    <t>เครื่องทำน้าเย็น น้ำร้อน</t>
  </si>
  <si>
    <t>งานระบบปรับอากาศ อาคารกิจการนักศึกษา</t>
  </si>
  <si>
    <t>ห้องสภานักศึกษา ชั้น 1</t>
  </si>
  <si>
    <t>งานติดตั้งเครื่องปรับอากาศ</t>
  </si>
  <si>
    <t xml:space="preserve"> - เครื่องปรับอากาศ ขนาดไม่น้อยกว่า 36,000 BTU/Hr. ชนิดแขวนเพดาน</t>
  </si>
  <si>
    <t xml:space="preserve">งานระบบท่อ (Piping System) </t>
  </si>
  <si>
    <t>LIQUID LINE COPPER TUBE Thickness &gt;= 0.7mm</t>
  </si>
  <si>
    <t xml:space="preserve">  - Dia 3/8"</t>
  </si>
  <si>
    <t>SUCTION LINE COPPER TUBE Thickness &gt;= 0.7mm</t>
  </si>
  <si>
    <t xml:space="preserve">  - Dia 5/8"</t>
  </si>
  <si>
    <t>CLOSED CELL INSULATION 3/4'' THK For COPPER TUBE</t>
  </si>
  <si>
    <t>PVC CLASS 8.5 DRAIN PIPE</t>
  </si>
  <si>
    <t xml:space="preserve">  - Dia 3/4"</t>
  </si>
  <si>
    <t>Accessories&amp;รางครอบท่อ</t>
  </si>
  <si>
    <t>เหมา</t>
  </si>
  <si>
    <t>งานระบบไฟฟ้าเครื่องปรับอากาศ</t>
  </si>
  <si>
    <t>Raceway&amp;Conduit</t>
  </si>
  <si>
    <t xml:space="preserve"> - EMT 1/2"</t>
  </si>
  <si>
    <t xml:space="preserve"> - Support&amp;Fitting</t>
  </si>
  <si>
    <t>Cable&amp;Wires</t>
  </si>
  <si>
    <t xml:space="preserve"> - IEC01 2.5 mm2</t>
  </si>
  <si>
    <t xml:space="preserve"> - Accessories</t>
  </si>
  <si>
    <t>อุปกรณ์</t>
  </si>
  <si>
    <t xml:space="preserve"> - ตู้เหล็กฝาฝัง พร้อม MCCB 3P 20AT @ 2 Ea</t>
  </si>
  <si>
    <t>ห้องบริหารงองค์การนักศึกษา ชั้น 1</t>
  </si>
  <si>
    <t>ห้องประชุม ชั้น 2</t>
  </si>
  <si>
    <t>งานรื้อถอนเครื่องปรับอากาศ</t>
  </si>
  <si>
    <t xml:space="preserve"> - รื้อถอนเครื่องปรับอากาศ ขนาด 36,000 BTU/Hr. (ห้องบัลเล่ต์)</t>
  </si>
  <si>
    <t xml:space="preserve"> - เครื่องปรับอากาศ ขนาด 36,000 BTU/Hr. ชนิดแขวนเพดาน </t>
  </si>
  <si>
    <t xml:space="preserve">  - Dia 1/2"</t>
  </si>
  <si>
    <t xml:space="preserve">งานระบบไฟฟ้าเครื่องปรับอากาศ  </t>
  </si>
  <si>
    <t>รวมงานไฟฟ้า</t>
  </si>
  <si>
    <t>รวมงานระบบปรับอากาศ อาคารกิจการนักศึกษา</t>
  </si>
  <si>
    <t>งานระบบพัดลมติดผนัง อาคารกิจการนักศึกษา</t>
  </si>
  <si>
    <t>งานติดตั้งพัดลมติดผนัง</t>
  </si>
  <si>
    <t xml:space="preserve"> - พัดลมติดผนัง ขนาด 18 นิ้ว</t>
  </si>
  <si>
    <t>งานระบบไฟฟ้าพัดลมติดผนัง</t>
  </si>
  <si>
    <t xml:space="preserve"> - FLEXIBLE METAL CONDUIT 1/2"</t>
  </si>
  <si>
    <t xml:space="preserve"> - เต้ารับเดี่ยว แบบมีกราวด์ 16A. 250V. พร้อมหน้ากาก ติดตั้งในบล็อกพลาสติก</t>
  </si>
  <si>
    <t>รวมงานระบบพัดลมติดผนัง อาคารกิจการนักศึกษา</t>
  </si>
  <si>
    <t>งานระบบเครื่องทำน้ำร้อน เย็น อาคารกิจการนักศึกษา</t>
  </si>
  <si>
    <t xml:space="preserve"> - เครื่องทำน้ำร้อน เย็น</t>
  </si>
  <si>
    <t xml:space="preserve"> - PVC 1/2"</t>
  </si>
  <si>
    <t xml:space="preserve"> - ELCB 2P 20A w/Plastic Box</t>
  </si>
  <si>
    <t>รวมงานระบบเครื่องทำน้ำร้อน เย็น อาคารกิจการนักศึกษา</t>
  </si>
  <si>
    <t>11.1.1</t>
  </si>
  <si>
    <t>11.1.2</t>
  </si>
  <si>
    <t>11.1.3</t>
  </si>
  <si>
    <t>11.2.1</t>
  </si>
  <si>
    <t>11.2.2</t>
  </si>
  <si>
    <t>11.2.3</t>
  </si>
  <si>
    <t>11.3.1</t>
  </si>
  <si>
    <t>11.3.2</t>
  </si>
  <si>
    <t>11.3.3</t>
  </si>
  <si>
    <t>11.4.1</t>
  </si>
  <si>
    <t>11.4.2</t>
  </si>
  <si>
    <t xml:space="preserve"> - วางคันหินลดรัศมีลง0.50ม.(คันหินเดิม)</t>
  </si>
  <si>
    <t xml:space="preserve"> - เหล็กกล่อง2"x2"x2.0mm.</t>
  </si>
  <si>
    <t xml:space="preserve"> - เหล็กกล่อง1.5"x1.5"x2.0mm.</t>
  </si>
  <si>
    <t xml:space="preserve"> - เหล็กชุปซิงค์ขนาด2"x4"x2.3มม.</t>
  </si>
  <si>
    <t xml:space="preserve"> - เหล็กชุปซิ้งค์ 1"x2"x2.3mm.mm.</t>
  </si>
  <si>
    <t xml:space="preserve"> - เปลี่ยนฝักบัวพร้อมวาล์วห้องน้ำ</t>
  </si>
  <si>
    <t xml:space="preserve"> - ทาสีน้ำมันราวระเบียงและเหล็ก</t>
  </si>
  <si>
    <t xml:space="preserve">   (ทาสีกันสนิม1เที่ยว สีจริง2เที่ยว)</t>
  </si>
  <si>
    <t xml:space="preserve"> - ทาสีน้ำมันโครงทัสหลังคาเหล็ก</t>
  </si>
  <si>
    <t xml:space="preserve"> - ทาสีน้ำมัน (สีกันสนิม1เที่ยว สีจริง2เที่ยว)</t>
  </si>
  <si>
    <t>(ผนัง ชายคา เสา ชั้น1ถึงหลังคา)(ทาสีรองพื้น1เที่ยว สีจริง2เที่ยว)</t>
  </si>
  <si>
    <t>ทาสีน้ำมัน (สีกันสนิม1เที่ยว สีจริง2เที่ยว)</t>
  </si>
  <si>
    <t>คอนกรีตผสมเสร็จ 240 ksc. cubic หนา 0.15m.</t>
  </si>
  <si>
    <t>คอนกรีตผสมเสร็จ 240 ksc. cubic หนา 0.07m.</t>
  </si>
  <si>
    <t xml:space="preserve">   อลูมิเนียมสีธรรมชาติกระจกใส6มม.</t>
  </si>
  <si>
    <t xml:space="preserve"> - งานรื้อประตูไม้และช่องแสงไม้</t>
  </si>
  <si>
    <t xml:space="preserve"> - ทำความสะอาดประตู-หน้าต่างอลูมิเนียมและกระจก</t>
  </si>
  <si>
    <t xml:space="preserve"> - รื้อตะกอนพร้อมถมบ่อน้ำหลังอาคาร</t>
  </si>
  <si>
    <r>
      <t xml:space="preserve"> - สีน้ำพลาสติก</t>
    </r>
    <r>
      <rPr>
        <u val="single"/>
        <sz val="14"/>
        <rFont val="Browallia New"/>
        <family val="2"/>
      </rPr>
      <t>ทาผนังนอกห้อง</t>
    </r>
    <r>
      <rPr>
        <sz val="14"/>
        <rFont val="Browallia New"/>
        <family val="2"/>
      </rPr>
      <t xml:space="preserve"> </t>
    </r>
  </si>
  <si>
    <r>
      <t xml:space="preserve"> - สีน้ำพลาสติก</t>
    </r>
    <r>
      <rPr>
        <u val="single"/>
        <sz val="14"/>
        <rFont val="Browallia New"/>
        <family val="2"/>
      </rPr>
      <t>ทาผนังพื้นที่โดม</t>
    </r>
  </si>
  <si>
    <r>
      <t xml:space="preserve"> - สีน้ำพลาสติก</t>
    </r>
    <r>
      <rPr>
        <u val="single"/>
        <sz val="14"/>
        <rFont val="Browallia New"/>
        <family val="2"/>
      </rPr>
      <t>ทาผนังนอกห้อง</t>
    </r>
  </si>
  <si>
    <t xml:space="preserve"> - สีน้ำราวบันได ของโถงช่องบันได</t>
  </si>
  <si>
    <t xml:space="preserve">  ตั้งแต่ชั้น2ถึงชั้นหลังคา(รวมงานล้างและซ่อมผนัง)</t>
  </si>
  <si>
    <t xml:space="preserve">  ตั้งแต่ชั้น1ถึงชั้น2(รวมงานล้างและซ่อมผนัง)</t>
  </si>
  <si>
    <t>งานระบบไฟฟ้า</t>
  </si>
  <si>
    <t>ตู้ไฟฟ้า</t>
  </si>
  <si>
    <t>LC(AC1)</t>
  </si>
  <si>
    <t xml:space="preserve"> - ตู้โหลดเซ็นเตอร์ 24 วงจร w/MCCB 3P 50AT/100AF,15KA.@1 Ea.</t>
  </si>
  <si>
    <t xml:space="preserve"> - MCB 1P 16AT,6KA. @ 6 Ea.</t>
  </si>
  <si>
    <t xml:space="preserve"> - MCB 3P 16AT,6KA. @ 4 Ea.</t>
  </si>
  <si>
    <t>10.1.1</t>
  </si>
  <si>
    <t>10.1.2</t>
  </si>
  <si>
    <t>CP1</t>
  </si>
  <si>
    <t xml:space="preserve"> - Panel Board 300x450x250mm หนา 1.0mm IP65 @ 1Ea </t>
  </si>
  <si>
    <t xml:space="preserve"> - Control Fuse 4A w/Fuse Base  @ 1 Ea</t>
  </si>
  <si>
    <t xml:space="preserve"> - MCB 1P 16AT 6KA  @ 1 Ea</t>
  </si>
  <si>
    <t xml:space="preserve"> - Selector Switch @ 1Ea</t>
  </si>
  <si>
    <t xml:space="preserve"> - LED Pilot Lamp @ 2 Ea</t>
  </si>
  <si>
    <t xml:space="preserve"> - Push Button @ 2 Ea</t>
  </si>
  <si>
    <t xml:space="preserve"> - Magnetic Contactor   @ 1 Ea</t>
  </si>
  <si>
    <t xml:space="preserve"> - Digital Timer 24Hr w/Battery Back-up 2 Year.  @ 1 Ea</t>
  </si>
  <si>
    <t xml:space="preserve"> - Accessories &amp; Fabrication @1 Lot.</t>
  </si>
  <si>
    <t>โคมไฟฟ้าและอุปกรณ์</t>
  </si>
  <si>
    <t xml:space="preserve"> - รื้อถอนโคมไฟฟ้า HIGH BAY พร้อมโซ่ห้อย</t>
  </si>
  <si>
    <t xml:space="preserve">  ของเดิม</t>
  </si>
  <si>
    <t xml:space="preserve">  สแตนเลส 304 ขนาด5mm</t>
  </si>
  <si>
    <t xml:space="preserve"> - LED HIGH BAY 200W พร้อมโซ่ห้อย</t>
  </si>
  <si>
    <t xml:space="preserve"> - LED SOLAR FLOODLIGHT 400W </t>
  </si>
  <si>
    <t>งานพื้นถนนรอบอาคาร</t>
  </si>
  <si>
    <t xml:space="preserve"> - ทำความสะอาดพื้นที่โดม หยากไย่ </t>
  </si>
  <si>
    <t xml:space="preserve"> - ทาสีโครงเหล็กเดินท่อPVC(บริเวณถังบำบัด)</t>
  </si>
  <si>
    <r>
      <rPr>
        <b/>
        <u val="single"/>
        <sz val="12"/>
        <rFont val="Browallia New"/>
        <family val="2"/>
      </rPr>
      <t>หมายเหตุ</t>
    </r>
    <r>
      <rPr>
        <b/>
        <sz val="12"/>
        <rFont val="Browallia New"/>
        <family val="2"/>
      </rPr>
      <t xml:space="preserve"> เมนระบบไฟฟ้าจากตู้โหลดไปยังเครื่องปรับอากาศใช้ของเดิม</t>
    </r>
  </si>
  <si>
    <t xml:space="preserve">               - 12 -</t>
  </si>
  <si>
    <t xml:space="preserve">               - 13 -</t>
  </si>
  <si>
    <t xml:space="preserve">               - 14 -</t>
  </si>
  <si>
    <t xml:space="preserve">               - 15 -</t>
  </si>
  <si>
    <t xml:space="preserve">               - 16 -</t>
  </si>
  <si>
    <t xml:space="preserve">               - 17 -</t>
  </si>
  <si>
    <t xml:space="preserve">               - 18 -</t>
  </si>
  <si>
    <t xml:space="preserve"> - ทาสีน้ำมันตะแกรงเหล็กรอบอาคาร</t>
  </si>
  <si>
    <t xml:space="preserve"> - ทาสีสีน้ำมันตะแกรงเหล็กรอบอาคาร(วงเวียน)</t>
  </si>
  <si>
    <t>งานเทพื้นถนนรอบอาคาร(พื้นความหนา0.15ม.)</t>
  </si>
  <si>
    <t>งานเทคอนกรีตเสริมเหล็กระหว่างคูน้ำกับขอบอาคาร(พื้นความหนา0.07ม.)</t>
  </si>
  <si>
    <t>งานก่อสร้าง</t>
  </si>
  <si>
    <t>รวมราคาค่าก่อสร้าง</t>
  </si>
  <si>
    <t xml:space="preserve">  </t>
  </si>
  <si>
    <t xml:space="preserve"> รวมราคาค่าก่อสร้างเป็นเงิน</t>
  </si>
  <si>
    <t>ลงชื่อ..................................................... ผู้เสนอราคา</t>
  </si>
  <si>
    <t xml:space="preserve">          วันที่......................................</t>
  </si>
  <si>
    <t xml:space="preserve">     (…....................................................)</t>
  </si>
  <si>
    <t>งานติดตั้งเครื่องทำน้ำร้อน เย็น</t>
  </si>
  <si>
    <t>งานระบบไฟฟ้าเครื่องทำน้ำร้อน เย็น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</si>
</sst>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#,##0.0"/>
    <numFmt numFmtId="182" formatCode="&quot;฿&quot;#,##0.00"/>
    <numFmt numFmtId="183" formatCode="_-* #,##0_-;\-* #,##0_-;_-* &quot;-&quot;??_-;_-@_-"/>
    <numFmt numFmtId="184" formatCode="_-* #,##0.0_-;\-* #,##0.0_-;_-* &quot;-&quot;??_-;_-@_-"/>
    <numFmt numFmtId="185" formatCode="#,##0.000"/>
    <numFmt numFmtId="186" formatCode="#,##0.0000"/>
    <numFmt numFmtId="187" formatCode="_-* #,##0.00\ _р_._-;\-* #,##0.00\ _р_._-;_-* &quot;-&quot;??\ _р_._-;_-@_-"/>
    <numFmt numFmtId="188" formatCode="_-* #,##0\ _р_._-;\-* #,##0\ _р_._-;_-* &quot;-&quot;??\ _р_._-;_-@_-"/>
    <numFmt numFmtId="189" formatCode="0.000"/>
    <numFmt numFmtId="190" formatCode="_(* #,##0_);_(* \(#,##0\);_(* &quot;-&quot;??_);_(@_)"/>
  </numFmts>
  <fonts count="78">
    <font>
      <sz val="14"/>
      <name val="Cordia New"/>
      <family val="0"/>
    </font>
    <font>
      <sz val="8"/>
      <name val="Cordia New"/>
      <family val="2"/>
    </font>
    <font>
      <b/>
      <sz val="12"/>
      <name val="Browallia New"/>
      <family val="2"/>
    </font>
    <font>
      <sz val="12"/>
      <name val="Browallia New"/>
      <family val="2"/>
    </font>
    <font>
      <sz val="14"/>
      <name val="Browallia New"/>
      <family val="2"/>
    </font>
    <font>
      <sz val="12"/>
      <color indexed="9"/>
      <name val="Browallia New"/>
      <family val="2"/>
    </font>
    <font>
      <b/>
      <sz val="14"/>
      <name val="Browallia New"/>
      <family val="2"/>
    </font>
    <font>
      <b/>
      <u val="single"/>
      <sz val="14"/>
      <name val="Browallia New"/>
      <family val="2"/>
    </font>
    <font>
      <sz val="12"/>
      <color indexed="12"/>
      <name val="Browallia New"/>
      <family val="2"/>
    </font>
    <font>
      <b/>
      <sz val="18"/>
      <name val="Browallia New"/>
      <family val="2"/>
    </font>
    <font>
      <b/>
      <sz val="16"/>
      <name val="Browallia New"/>
      <family val="2"/>
    </font>
    <font>
      <sz val="16"/>
      <name val="Browall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4"/>
      <name val="Cordia New"/>
      <family val="2"/>
    </font>
    <font>
      <u val="single"/>
      <sz val="12.6"/>
      <color indexed="12"/>
      <name val="Cordia New"/>
      <family val="2"/>
    </font>
    <font>
      <u val="single"/>
      <sz val="12.6"/>
      <color indexed="36"/>
      <name val="Cordia New"/>
      <family val="2"/>
    </font>
    <font>
      <sz val="14"/>
      <color indexed="9"/>
      <name val="Browallia New"/>
      <family val="2"/>
    </font>
    <font>
      <u val="single"/>
      <sz val="14"/>
      <name val="Browallia New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name val="AngsanaUPC"/>
      <family val="1"/>
    </font>
    <font>
      <sz val="11"/>
      <name val="Browallia New"/>
      <family val="2"/>
    </font>
    <font>
      <sz val="10.5"/>
      <name val="Browallia New"/>
      <family val="2"/>
    </font>
    <font>
      <b/>
      <u val="single"/>
      <sz val="12"/>
      <name val="Browallia New"/>
      <family val="2"/>
    </font>
    <font>
      <sz val="12.5"/>
      <name val="Browall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Browallia New"/>
      <family val="2"/>
    </font>
    <font>
      <b/>
      <u val="single"/>
      <sz val="18"/>
      <color indexed="60"/>
      <name val="Browallia New"/>
      <family val="2"/>
    </font>
    <font>
      <sz val="14"/>
      <color indexed="10"/>
      <name val="Browallia New"/>
      <family val="2"/>
    </font>
    <font>
      <sz val="14"/>
      <color indexed="30"/>
      <name val="Browallia New"/>
      <family val="2"/>
    </font>
    <font>
      <sz val="14"/>
      <color indexed="30"/>
      <name val="Cordia New"/>
      <family val="2"/>
    </font>
    <font>
      <sz val="12"/>
      <color indexed="30"/>
      <name val="Browallia New"/>
      <family val="2"/>
    </font>
    <font>
      <sz val="12"/>
      <color indexed="30"/>
      <name val="TH SarabunPSK"/>
      <family val="2"/>
    </font>
    <font>
      <b/>
      <sz val="12"/>
      <color indexed="30"/>
      <name val="TH SarabunPSK"/>
      <family val="2"/>
    </font>
    <font>
      <b/>
      <sz val="12"/>
      <color indexed="8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Browallia New"/>
      <family val="2"/>
    </font>
    <font>
      <b/>
      <u val="single"/>
      <sz val="18"/>
      <color rgb="FFC00000"/>
      <name val="Browallia New"/>
      <family val="2"/>
    </font>
    <font>
      <sz val="14"/>
      <color rgb="FFFF0000"/>
      <name val="Browallia New"/>
      <family val="2"/>
    </font>
    <font>
      <sz val="14"/>
      <color rgb="FF0070C0"/>
      <name val="Browallia New"/>
      <family val="2"/>
    </font>
    <font>
      <sz val="14"/>
      <color rgb="FF0070C0"/>
      <name val="Cordia New"/>
      <family val="2"/>
    </font>
    <font>
      <sz val="12"/>
      <color rgb="FF0070C0"/>
      <name val="Browallia New"/>
      <family val="2"/>
    </font>
    <font>
      <sz val="12"/>
      <color rgb="FF0070C0"/>
      <name val="TH SarabunPSK"/>
      <family val="2"/>
    </font>
    <font>
      <b/>
      <sz val="12"/>
      <color rgb="FF0070C0"/>
      <name val="TH SarabunPSK"/>
      <family val="2"/>
    </font>
    <font>
      <b/>
      <sz val="12"/>
      <color theme="1"/>
      <name val="Browall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3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6" xfId="0" applyNumberFormat="1" applyFont="1" applyBorder="1" applyAlignment="1" quotePrefix="1">
      <alignment horizontal="center"/>
    </xf>
    <xf numFmtId="4" fontId="5" fillId="0" borderId="16" xfId="0" applyNumberFormat="1" applyFont="1" applyBorder="1" applyAlignment="1" quotePrefix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 indent="1"/>
    </xf>
    <xf numFmtId="4" fontId="4" fillId="0" borderId="13" xfId="0" applyNumberFormat="1" applyFont="1" applyBorder="1" applyAlignment="1">
      <alignment horizontal="right" indent="3"/>
    </xf>
    <xf numFmtId="3" fontId="4" fillId="0" borderId="11" xfId="0" applyNumberFormat="1" applyFont="1" applyBorder="1" applyAlignment="1">
      <alignment horizontal="right" indent="1"/>
    </xf>
    <xf numFmtId="0" fontId="4" fillId="0" borderId="20" xfId="0" applyFont="1" applyBorder="1" applyAlignment="1">
      <alignment horizontal="center"/>
    </xf>
    <xf numFmtId="4" fontId="4" fillId="0" borderId="11" xfId="0" applyNumberFormat="1" applyFont="1" applyBorder="1" applyAlignment="1" quotePrefix="1">
      <alignment horizontal="right" indent="1"/>
    </xf>
    <xf numFmtId="0" fontId="3" fillId="0" borderId="21" xfId="0" applyFont="1" applyBorder="1" applyAlignment="1">
      <alignment horizontal="center"/>
    </xf>
    <xf numFmtId="3" fontId="4" fillId="0" borderId="11" xfId="0" applyNumberFormat="1" applyFont="1" applyBorder="1" applyAlignment="1" quotePrefix="1">
      <alignment horizontal="right" indent="1"/>
    </xf>
    <xf numFmtId="0" fontId="4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13" fillId="0" borderId="10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2" fillId="0" borderId="11" xfId="0" applyNumberFormat="1" applyFont="1" applyBorder="1" applyAlignment="1" quotePrefix="1">
      <alignment horizontal="center"/>
    </xf>
    <xf numFmtId="0" fontId="12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 horizontal="right" indent="1"/>
    </xf>
    <xf numFmtId="0" fontId="4" fillId="0" borderId="16" xfId="0" applyFont="1" applyBorder="1" applyAlignment="1">
      <alignment horizontal="center"/>
    </xf>
    <xf numFmtId="4" fontId="4" fillId="0" borderId="16" xfId="0" applyNumberFormat="1" applyFont="1" applyBorder="1" applyAlignment="1" quotePrefix="1">
      <alignment horizontal="right" indent="1"/>
    </xf>
    <xf numFmtId="4" fontId="4" fillId="0" borderId="16" xfId="0" applyNumberFormat="1" applyFont="1" applyBorder="1" applyAlignment="1">
      <alignment horizontal="right" indent="1"/>
    </xf>
    <xf numFmtId="3" fontId="4" fillId="0" borderId="16" xfId="0" applyNumberFormat="1" applyFont="1" applyBorder="1" applyAlignment="1" quotePrefix="1">
      <alignment horizontal="right" indent="1"/>
    </xf>
    <xf numFmtId="4" fontId="4" fillId="0" borderId="17" xfId="0" applyNumberFormat="1" applyFont="1" applyBorder="1" applyAlignment="1">
      <alignment horizontal="right" indent="3"/>
    </xf>
    <xf numFmtId="0" fontId="4" fillId="0" borderId="19" xfId="0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 quotePrefix="1">
      <alignment horizontal="center"/>
    </xf>
    <xf numFmtId="4" fontId="14" fillId="0" borderId="23" xfId="0" applyNumberFormat="1" applyFont="1" applyBorder="1" applyAlignment="1">
      <alignment horizontal="center"/>
    </xf>
    <xf numFmtId="0" fontId="15" fillId="0" borderId="0" xfId="55" applyAlignment="1" applyProtection="1">
      <alignment/>
      <protection/>
    </xf>
    <xf numFmtId="0" fontId="6" fillId="0" borderId="10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3" fontId="12" fillId="0" borderId="25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3" fillId="0" borderId="0" xfId="0" applyFont="1" applyAlignment="1">
      <alignment/>
    </xf>
    <xf numFmtId="4" fontId="6" fillId="0" borderId="11" xfId="0" applyNumberFormat="1" applyFont="1" applyBorder="1" applyAlignment="1" quotePrefix="1">
      <alignment horizontal="center"/>
    </xf>
    <xf numFmtId="4" fontId="6" fillId="0" borderId="11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 indent="1"/>
    </xf>
    <xf numFmtId="4" fontId="0" fillId="0" borderId="27" xfId="0" applyNumberFormat="1" applyFont="1" applyBorder="1" applyAlignment="1">
      <alignment horizontal="right" indent="2"/>
    </xf>
    <xf numFmtId="4" fontId="0" fillId="0" borderId="13" xfId="0" applyNumberFormat="1" applyFont="1" applyBorder="1" applyAlignment="1">
      <alignment horizontal="right" indent="2"/>
    </xf>
    <xf numFmtId="4" fontId="6" fillId="0" borderId="13" xfId="0" applyNumberFormat="1" applyFont="1" applyBorder="1" applyAlignment="1">
      <alignment horizontal="right" indent="2"/>
    </xf>
    <xf numFmtId="3" fontId="4" fillId="0" borderId="11" xfId="0" applyNumberFormat="1" applyFont="1" applyBorder="1" applyAlignment="1" quotePrefix="1">
      <alignment/>
    </xf>
    <xf numFmtId="3" fontId="4" fillId="0" borderId="11" xfId="0" applyNumberFormat="1" applyFont="1" applyBorder="1" applyAlignment="1">
      <alignment/>
    </xf>
    <xf numFmtId="4" fontId="4" fillId="0" borderId="25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6" xfId="0" applyNumberFormat="1" applyFont="1" applyBorder="1" applyAlignment="1" quotePrefix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" fontId="4" fillId="0" borderId="26" xfId="0" applyNumberFormat="1" applyFont="1" applyBorder="1" applyAlignment="1">
      <alignment horizontal="right" indent="2"/>
    </xf>
    <xf numFmtId="4" fontId="4" fillId="0" borderId="12" xfId="0" applyNumberFormat="1" applyFont="1" applyBorder="1" applyAlignment="1">
      <alignment horizontal="right" indent="2"/>
    </xf>
    <xf numFmtId="4" fontId="6" fillId="0" borderId="12" xfId="0" applyNumberFormat="1" applyFont="1" applyBorder="1" applyAlignment="1">
      <alignment horizontal="right" indent="2"/>
    </xf>
    <xf numFmtId="4" fontId="17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86" fontId="4" fillId="0" borderId="25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 quotePrefix="1">
      <alignment/>
    </xf>
    <xf numFmtId="3" fontId="4" fillId="0" borderId="16" xfId="0" applyNumberFormat="1" applyFont="1" applyBorder="1" applyAlignment="1">
      <alignment/>
    </xf>
    <xf numFmtId="4" fontId="14" fillId="0" borderId="17" xfId="0" applyNumberFormat="1" applyFont="1" applyBorder="1" applyAlignment="1">
      <alignment horizontal="center"/>
    </xf>
    <xf numFmtId="4" fontId="4" fillId="0" borderId="20" xfId="0" applyNumberFormat="1" applyFont="1" applyBorder="1" applyAlignment="1" quotePrefix="1">
      <alignment horizontal="right"/>
    </xf>
    <xf numFmtId="2" fontId="4" fillId="0" borderId="10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4" fontId="69" fillId="0" borderId="0" xfId="0" applyNumberFormat="1" applyFont="1" applyBorder="1" applyAlignment="1">
      <alignment horizontal="center"/>
    </xf>
    <xf numFmtId="0" fontId="70" fillId="0" borderId="0" xfId="0" applyFont="1" applyBorder="1" applyAlignment="1">
      <alignment horizontal="left"/>
    </xf>
    <xf numFmtId="0" fontId="71" fillId="0" borderId="0" xfId="0" applyFont="1" applyAlignment="1">
      <alignment/>
    </xf>
    <xf numFmtId="3" fontId="71" fillId="0" borderId="11" xfId="0" applyNumberFormat="1" applyFont="1" applyBorder="1" applyAlignment="1">
      <alignment horizontal="right" indent="1"/>
    </xf>
    <xf numFmtId="4" fontId="3" fillId="0" borderId="11" xfId="0" applyNumberFormat="1" applyFont="1" applyBorder="1" applyAlignment="1" quotePrefix="1">
      <alignment horizontal="right" indent="1"/>
    </xf>
    <xf numFmtId="0" fontId="71" fillId="0" borderId="12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right" indent="2"/>
    </xf>
    <xf numFmtId="0" fontId="6" fillId="0" borderId="16" xfId="0" applyFont="1" applyBorder="1" applyAlignment="1">
      <alignment horizontal="left"/>
    </xf>
    <xf numFmtId="4" fontId="4" fillId="0" borderId="16" xfId="0" applyNumberFormat="1" applyFont="1" applyBorder="1" applyAlignment="1" quotePrefix="1">
      <alignment horizontal="right"/>
    </xf>
    <xf numFmtId="3" fontId="4" fillId="0" borderId="20" xfId="0" applyNumberFormat="1" applyFont="1" applyBorder="1" applyAlignment="1">
      <alignment horizontal="right" indent="1"/>
    </xf>
    <xf numFmtId="4" fontId="4" fillId="0" borderId="20" xfId="0" applyNumberFormat="1" applyFont="1" applyBorder="1" applyAlignment="1" quotePrefix="1">
      <alignment horizontal="right" indent="1"/>
    </xf>
    <xf numFmtId="4" fontId="4" fillId="0" borderId="23" xfId="0" applyNumberFormat="1" applyFont="1" applyBorder="1" applyAlignment="1">
      <alignment horizontal="right" indent="3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35" xfId="0" applyFont="1" applyBorder="1" applyAlignment="1">
      <alignment horizontal="center"/>
    </xf>
    <xf numFmtId="0" fontId="20" fillId="0" borderId="11" xfId="0" applyFont="1" applyBorder="1" applyAlignment="1" quotePrefix="1">
      <alignment horizontal="left"/>
    </xf>
    <xf numFmtId="175" fontId="20" fillId="0" borderId="11" xfId="0" applyNumberFormat="1" applyFont="1" applyBorder="1" applyAlignment="1">
      <alignment horizontal="center"/>
    </xf>
    <xf numFmtId="43" fontId="20" fillId="0" borderId="11" xfId="43" applyFont="1" applyBorder="1" applyAlignment="1">
      <alignment/>
    </xf>
    <xf numFmtId="3" fontId="20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43" fontId="19" fillId="0" borderId="11" xfId="43" applyFont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4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 quotePrefix="1">
      <alignment horizontal="center"/>
    </xf>
    <xf numFmtId="4" fontId="3" fillId="0" borderId="11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3"/>
    </xf>
    <xf numFmtId="4" fontId="4" fillId="0" borderId="0" xfId="0" applyNumberFormat="1" applyFont="1" applyAlignment="1">
      <alignment/>
    </xf>
    <xf numFmtId="4" fontId="71" fillId="0" borderId="0" xfId="0" applyNumberFormat="1" applyFont="1" applyAlignment="1">
      <alignment/>
    </xf>
    <xf numFmtId="181" fontId="71" fillId="0" borderId="0" xfId="0" applyNumberFormat="1" applyFont="1" applyAlignment="1">
      <alignment/>
    </xf>
    <xf numFmtId="4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4" fontId="72" fillId="0" borderId="0" xfId="0" applyNumberFormat="1" applyFont="1" applyAlignment="1">
      <alignment/>
    </xf>
    <xf numFmtId="181" fontId="72" fillId="0" borderId="0" xfId="0" applyNumberFormat="1" applyFont="1" applyAlignment="1">
      <alignment/>
    </xf>
    <xf numFmtId="0" fontId="75" fillId="0" borderId="0" xfId="0" applyFont="1" applyAlignment="1">
      <alignment/>
    </xf>
    <xf numFmtId="190" fontId="75" fillId="0" borderId="0" xfId="0" applyNumberFormat="1" applyFont="1" applyAlignment="1">
      <alignment horizontal="center"/>
    </xf>
    <xf numFmtId="0" fontId="76" fillId="0" borderId="0" xfId="0" applyFont="1" applyAlignment="1">
      <alignment/>
    </xf>
    <xf numFmtId="181" fontId="73" fillId="0" borderId="0" xfId="0" applyNumberFormat="1" applyFont="1" applyAlignment="1">
      <alignment/>
    </xf>
    <xf numFmtId="43" fontId="0" fillId="0" borderId="0" xfId="43" applyFont="1" applyAlignment="1">
      <alignment/>
    </xf>
    <xf numFmtId="2" fontId="4" fillId="0" borderId="0" xfId="0" applyNumberFormat="1" applyFont="1" applyAlignment="1">
      <alignment/>
    </xf>
    <xf numFmtId="3" fontId="72" fillId="0" borderId="0" xfId="0" applyNumberFormat="1" applyFont="1" applyBorder="1" applyAlignment="1">
      <alignment horizontal="right" indent="1"/>
    </xf>
    <xf numFmtId="0" fontId="4" fillId="0" borderId="11" xfId="0" applyFont="1" applyBorder="1" applyAlignment="1" quotePrefix="1">
      <alignment horizontal="left"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 quotePrefix="1">
      <alignment horizontal="right" indent="1"/>
    </xf>
    <xf numFmtId="4" fontId="4" fillId="0" borderId="0" xfId="0" applyNumberFormat="1" applyFont="1" applyBorder="1" applyAlignment="1">
      <alignment horizontal="right" indent="1"/>
    </xf>
    <xf numFmtId="4" fontId="4" fillId="0" borderId="0" xfId="0" applyNumberFormat="1" applyFont="1" applyBorder="1" applyAlignment="1">
      <alignment horizontal="right" indent="3"/>
    </xf>
    <xf numFmtId="3" fontId="4" fillId="0" borderId="0" xfId="0" applyNumberFormat="1" applyFont="1" applyBorder="1" applyAlignment="1" quotePrefix="1">
      <alignment horizontal="right" inden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175" fontId="20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 quotePrefix="1">
      <alignment horizontal="right" indent="1"/>
    </xf>
    <xf numFmtId="4" fontId="3" fillId="0" borderId="0" xfId="0" applyNumberFormat="1" applyFont="1" applyBorder="1" applyAlignment="1">
      <alignment horizontal="right" indent="1"/>
    </xf>
    <xf numFmtId="4" fontId="3" fillId="0" borderId="0" xfId="0" applyNumberFormat="1" applyFont="1" applyBorder="1" applyAlignment="1">
      <alignment horizontal="right" indent="3"/>
    </xf>
    <xf numFmtId="0" fontId="3" fillId="0" borderId="36" xfId="0" applyFont="1" applyBorder="1" applyAlignment="1" quotePrefix="1">
      <alignment horizontal="left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75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5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 quotePrefix="1">
      <alignment horizontal="left"/>
    </xf>
    <xf numFmtId="43" fontId="3" fillId="0" borderId="11" xfId="43" applyFont="1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11" xfId="0" applyFont="1" applyBorder="1" applyAlignment="1" quotePrefix="1">
      <alignment horizontal="left"/>
    </xf>
    <xf numFmtId="0" fontId="3" fillId="0" borderId="3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 quotePrefix="1">
      <alignment horizontal="left"/>
    </xf>
    <xf numFmtId="0" fontId="3" fillId="0" borderId="3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75" fontId="3" fillId="33" borderId="11" xfId="0" applyNumberFormat="1" applyFont="1" applyFill="1" applyBorder="1" applyAlignment="1">
      <alignment/>
    </xf>
    <xf numFmtId="175" fontId="3" fillId="34" borderId="38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175" fontId="2" fillId="0" borderId="11" xfId="0" applyNumberFormat="1" applyFont="1" applyBorder="1" applyAlignment="1">
      <alignment horizontal="center"/>
    </xf>
    <xf numFmtId="43" fontId="2" fillId="0" borderId="11" xfId="43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 quotePrefix="1">
      <alignment/>
    </xf>
    <xf numFmtId="183" fontId="3" fillId="35" borderId="11" xfId="43" applyNumberFormat="1" applyFont="1" applyFill="1" applyBorder="1" applyAlignment="1">
      <alignment horizontal="left"/>
    </xf>
    <xf numFmtId="183" fontId="2" fillId="0" borderId="11" xfId="43" applyNumberFormat="1" applyFont="1" applyFill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175" fontId="2" fillId="0" borderId="13" xfId="0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175" fontId="3" fillId="33" borderId="11" xfId="0" applyNumberFormat="1" applyFont="1" applyFill="1" applyBorder="1" applyAlignment="1">
      <alignment horizontal="center"/>
    </xf>
    <xf numFmtId="175" fontId="3" fillId="34" borderId="38" xfId="0" applyNumberFormat="1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175" fontId="3" fillId="33" borderId="38" xfId="0" applyNumberFormat="1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4" fontId="4" fillId="0" borderId="40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86" fontId="4" fillId="0" borderId="40" xfId="0" applyNumberFormat="1" applyFont="1" applyBorder="1" applyAlignment="1">
      <alignment horizontal="center"/>
    </xf>
    <xf numFmtId="4" fontId="4" fillId="0" borderId="38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9" borderId="11" xfId="0" applyFont="1" applyFill="1" applyBorder="1" applyAlignment="1">
      <alignment horizontal="left"/>
    </xf>
    <xf numFmtId="0" fontId="77" fillId="0" borderId="35" xfId="0" applyFont="1" applyBorder="1" applyAlignment="1">
      <alignment horizontal="center"/>
    </xf>
    <xf numFmtId="0" fontId="77" fillId="0" borderId="36" xfId="0" applyFont="1" applyBorder="1" applyAlignment="1" quotePrefix="1">
      <alignment horizontal="left"/>
    </xf>
    <xf numFmtId="0" fontId="77" fillId="0" borderId="11" xfId="0" applyFont="1" applyBorder="1" applyAlignment="1">
      <alignment horizontal="center"/>
    </xf>
    <xf numFmtId="0" fontId="77" fillId="0" borderId="11" xfId="0" applyFont="1" applyBorder="1" applyAlignment="1" quotePrefix="1">
      <alignment horizontal="left"/>
    </xf>
    <xf numFmtId="0" fontId="4" fillId="0" borderId="13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4" fontId="4" fillId="0" borderId="44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0" fontId="4" fillId="0" borderId="38" xfId="0" applyFont="1" applyBorder="1" applyAlignment="1">
      <alignment horizontal="right"/>
    </xf>
    <xf numFmtId="4" fontId="4" fillId="0" borderId="27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17" fillId="0" borderId="17" xfId="0" applyNumberFormat="1" applyFont="1" applyBorder="1" applyAlignment="1" quotePrefix="1">
      <alignment horizontal="center"/>
    </xf>
    <xf numFmtId="4" fontId="17" fillId="0" borderId="48" xfId="0" applyNumberFormat="1" applyFont="1" applyBorder="1" applyAlignment="1" quotePrefix="1">
      <alignment horizontal="center"/>
    </xf>
    <xf numFmtId="4" fontId="4" fillId="0" borderId="43" xfId="0" applyNumberFormat="1" applyFont="1" applyBorder="1" applyAlignment="1" quotePrefix="1">
      <alignment horizontal="right" vertical="center"/>
    </xf>
    <xf numFmtId="4" fontId="4" fillId="0" borderId="38" xfId="0" applyNumberFormat="1" applyFont="1" applyBorder="1" applyAlignment="1" quotePrefix="1">
      <alignment horizontal="right" vertical="center"/>
    </xf>
    <xf numFmtId="0" fontId="4" fillId="0" borderId="13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4" fontId="4" fillId="0" borderId="4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50" xfId="0" applyFont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0" fontId="6" fillId="0" borderId="4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6" fillId="0" borderId="13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4" fontId="6" fillId="0" borderId="27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6" fillId="0" borderId="40" xfId="0" applyNumberFormat="1" applyFont="1" applyBorder="1" applyAlignment="1">
      <alignment horizontal="center"/>
    </xf>
  </cellXfs>
  <cellStyles count="51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82</xdr:row>
      <xdr:rowOff>9525</xdr:rowOff>
    </xdr:from>
    <xdr:to>
      <xdr:col>1</xdr:col>
      <xdr:colOff>466725</xdr:colOff>
      <xdr:row>85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1478875"/>
          <a:ext cx="438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54</xdr:row>
      <xdr:rowOff>9525</xdr:rowOff>
    </xdr:from>
    <xdr:to>
      <xdr:col>1</xdr:col>
      <xdr:colOff>466725</xdr:colOff>
      <xdr:row>57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344650"/>
          <a:ext cx="438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165</xdr:row>
      <xdr:rowOff>9525</xdr:rowOff>
    </xdr:from>
    <xdr:to>
      <xdr:col>1</xdr:col>
      <xdr:colOff>466725</xdr:colOff>
      <xdr:row>167</xdr:row>
      <xdr:rowOff>228600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2938700"/>
          <a:ext cx="438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27</xdr:row>
      <xdr:rowOff>9525</xdr:rowOff>
    </xdr:from>
    <xdr:to>
      <xdr:col>1</xdr:col>
      <xdr:colOff>466725</xdr:colOff>
      <xdr:row>29</xdr:row>
      <xdr:rowOff>228600</xdr:rowOff>
    </xdr:to>
    <xdr:pic>
      <xdr:nvPicPr>
        <xdr:cNvPr id="4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200900"/>
          <a:ext cx="438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247</xdr:row>
      <xdr:rowOff>9525</xdr:rowOff>
    </xdr:from>
    <xdr:to>
      <xdr:col>1</xdr:col>
      <xdr:colOff>466725</xdr:colOff>
      <xdr:row>249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4131825"/>
          <a:ext cx="438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110</xdr:row>
      <xdr:rowOff>9525</xdr:rowOff>
    </xdr:from>
    <xdr:to>
      <xdr:col>1</xdr:col>
      <xdr:colOff>466725</xdr:colOff>
      <xdr:row>113</xdr:row>
      <xdr:rowOff>9525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94050"/>
          <a:ext cx="438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110</xdr:row>
      <xdr:rowOff>9525</xdr:rowOff>
    </xdr:from>
    <xdr:to>
      <xdr:col>1</xdr:col>
      <xdr:colOff>466725</xdr:colOff>
      <xdr:row>113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94050"/>
          <a:ext cx="438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165</xdr:row>
      <xdr:rowOff>9525</xdr:rowOff>
    </xdr:from>
    <xdr:to>
      <xdr:col>1</xdr:col>
      <xdr:colOff>466725</xdr:colOff>
      <xdr:row>168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2938700"/>
          <a:ext cx="438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137</xdr:row>
      <xdr:rowOff>9525</xdr:rowOff>
    </xdr:from>
    <xdr:to>
      <xdr:col>1</xdr:col>
      <xdr:colOff>466725</xdr:colOff>
      <xdr:row>139</xdr:row>
      <xdr:rowOff>228600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5756850"/>
          <a:ext cx="438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137</xdr:row>
      <xdr:rowOff>9525</xdr:rowOff>
    </xdr:from>
    <xdr:to>
      <xdr:col>1</xdr:col>
      <xdr:colOff>466725</xdr:colOff>
      <xdr:row>140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5756850"/>
          <a:ext cx="438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193</xdr:row>
      <xdr:rowOff>9525</xdr:rowOff>
    </xdr:from>
    <xdr:to>
      <xdr:col>1</xdr:col>
      <xdr:colOff>466725</xdr:colOff>
      <xdr:row>195</xdr:row>
      <xdr:rowOff>228600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0130075"/>
          <a:ext cx="438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193</xdr:row>
      <xdr:rowOff>9525</xdr:rowOff>
    </xdr:from>
    <xdr:to>
      <xdr:col>1</xdr:col>
      <xdr:colOff>466725</xdr:colOff>
      <xdr:row>196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0130075"/>
          <a:ext cx="438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220</xdr:row>
      <xdr:rowOff>9525</xdr:rowOff>
    </xdr:from>
    <xdr:to>
      <xdr:col>1</xdr:col>
      <xdr:colOff>466725</xdr:colOff>
      <xdr:row>223</xdr:row>
      <xdr:rowOff>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7159525"/>
          <a:ext cx="438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275</xdr:row>
      <xdr:rowOff>9525</xdr:rowOff>
    </xdr:from>
    <xdr:to>
      <xdr:col>1</xdr:col>
      <xdr:colOff>466725</xdr:colOff>
      <xdr:row>277</xdr:row>
      <xdr:rowOff>228600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1199375"/>
          <a:ext cx="438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275</xdr:row>
      <xdr:rowOff>9525</xdr:rowOff>
    </xdr:from>
    <xdr:to>
      <xdr:col>1</xdr:col>
      <xdr:colOff>466725</xdr:colOff>
      <xdr:row>278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1199375"/>
          <a:ext cx="438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493</xdr:row>
      <xdr:rowOff>9525</xdr:rowOff>
    </xdr:from>
    <xdr:to>
      <xdr:col>1</xdr:col>
      <xdr:colOff>466725</xdr:colOff>
      <xdr:row>495</xdr:row>
      <xdr:rowOff>228600</xdr:rowOff>
    </xdr:to>
    <xdr:pic>
      <xdr:nvPicPr>
        <xdr:cNvPr id="1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28063625"/>
          <a:ext cx="438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493</xdr:row>
      <xdr:rowOff>9525</xdr:rowOff>
    </xdr:from>
    <xdr:to>
      <xdr:col>1</xdr:col>
      <xdr:colOff>466725</xdr:colOff>
      <xdr:row>496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28063625"/>
          <a:ext cx="438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304</xdr:row>
      <xdr:rowOff>9525</xdr:rowOff>
    </xdr:from>
    <xdr:to>
      <xdr:col>1</xdr:col>
      <xdr:colOff>466725</xdr:colOff>
      <xdr:row>306</xdr:row>
      <xdr:rowOff>228600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8324075"/>
          <a:ext cx="438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304</xdr:row>
      <xdr:rowOff>9525</xdr:rowOff>
    </xdr:from>
    <xdr:to>
      <xdr:col>1</xdr:col>
      <xdr:colOff>466725</xdr:colOff>
      <xdr:row>307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8324075"/>
          <a:ext cx="438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332</xdr:row>
      <xdr:rowOff>9525</xdr:rowOff>
    </xdr:from>
    <xdr:to>
      <xdr:col>1</xdr:col>
      <xdr:colOff>466725</xdr:colOff>
      <xdr:row>334</xdr:row>
      <xdr:rowOff>228600</xdr:rowOff>
    </xdr:to>
    <xdr:pic>
      <xdr:nvPicPr>
        <xdr:cNvPr id="2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458300"/>
          <a:ext cx="438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332</xdr:row>
      <xdr:rowOff>9525</xdr:rowOff>
    </xdr:from>
    <xdr:to>
      <xdr:col>1</xdr:col>
      <xdr:colOff>466725</xdr:colOff>
      <xdr:row>335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458300"/>
          <a:ext cx="438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358</xdr:row>
      <xdr:rowOff>9525</xdr:rowOff>
    </xdr:from>
    <xdr:to>
      <xdr:col>1</xdr:col>
      <xdr:colOff>466725</xdr:colOff>
      <xdr:row>360</xdr:row>
      <xdr:rowOff>228600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2554425"/>
          <a:ext cx="438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358</xdr:row>
      <xdr:rowOff>9525</xdr:rowOff>
    </xdr:from>
    <xdr:to>
      <xdr:col>1</xdr:col>
      <xdr:colOff>466725</xdr:colOff>
      <xdr:row>361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2554425"/>
          <a:ext cx="438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386</xdr:row>
      <xdr:rowOff>9525</xdr:rowOff>
    </xdr:from>
    <xdr:to>
      <xdr:col>1</xdr:col>
      <xdr:colOff>466725</xdr:colOff>
      <xdr:row>388</xdr:row>
      <xdr:rowOff>228600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945825"/>
          <a:ext cx="438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386</xdr:row>
      <xdr:rowOff>9525</xdr:rowOff>
    </xdr:from>
    <xdr:to>
      <xdr:col>1</xdr:col>
      <xdr:colOff>466725</xdr:colOff>
      <xdr:row>389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945825"/>
          <a:ext cx="438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412</xdr:row>
      <xdr:rowOff>9525</xdr:rowOff>
    </xdr:from>
    <xdr:to>
      <xdr:col>1</xdr:col>
      <xdr:colOff>466725</xdr:colOff>
      <xdr:row>414</xdr:row>
      <xdr:rowOff>228600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6765725"/>
          <a:ext cx="438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412</xdr:row>
      <xdr:rowOff>9525</xdr:rowOff>
    </xdr:from>
    <xdr:to>
      <xdr:col>1</xdr:col>
      <xdr:colOff>466725</xdr:colOff>
      <xdr:row>415</xdr:row>
      <xdr:rowOff>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6765725"/>
          <a:ext cx="438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439</xdr:row>
      <xdr:rowOff>9525</xdr:rowOff>
    </xdr:from>
    <xdr:to>
      <xdr:col>1</xdr:col>
      <xdr:colOff>466725</xdr:colOff>
      <xdr:row>441</xdr:row>
      <xdr:rowOff>228600</xdr:rowOff>
    </xdr:to>
    <xdr:pic>
      <xdr:nvPicPr>
        <xdr:cNvPr id="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852325"/>
          <a:ext cx="438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439</xdr:row>
      <xdr:rowOff>9525</xdr:rowOff>
    </xdr:from>
    <xdr:to>
      <xdr:col>1</xdr:col>
      <xdr:colOff>466725</xdr:colOff>
      <xdr:row>442</xdr:row>
      <xdr:rowOff>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3852325"/>
          <a:ext cx="438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467</xdr:row>
      <xdr:rowOff>9525</xdr:rowOff>
    </xdr:from>
    <xdr:to>
      <xdr:col>1</xdr:col>
      <xdr:colOff>466725</xdr:colOff>
      <xdr:row>469</xdr:row>
      <xdr:rowOff>228600</xdr:rowOff>
    </xdr:to>
    <xdr:pic>
      <xdr:nvPicPr>
        <xdr:cNvPr id="3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21043700"/>
          <a:ext cx="438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467</xdr:row>
      <xdr:rowOff>9525</xdr:rowOff>
    </xdr:from>
    <xdr:to>
      <xdr:col>1</xdr:col>
      <xdr:colOff>466725</xdr:colOff>
      <xdr:row>470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21043700"/>
          <a:ext cx="438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466725</xdr:colOff>
      <xdr:row>2</xdr:row>
      <xdr:rowOff>228600</xdr:rowOff>
    </xdr:to>
    <xdr:pic>
      <xdr:nvPicPr>
        <xdr:cNvPr id="3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"/>
          <a:ext cx="438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7"/>
  <sheetViews>
    <sheetView tabSelected="1" zoomScalePageLayoutView="0" workbookViewId="0" topLeftCell="A28">
      <selection activeCell="F479" sqref="F479"/>
    </sheetView>
  </sheetViews>
  <sheetFormatPr defaultColWidth="9.140625" defaultRowHeight="21.75"/>
  <cols>
    <col min="1" max="1" width="5.7109375" style="0" customWidth="1"/>
    <col min="2" max="2" width="36.7109375" style="0" customWidth="1"/>
    <col min="3" max="3" width="7.7109375" style="0" customWidth="1"/>
    <col min="4" max="4" width="7.28125" style="0" customWidth="1"/>
    <col min="5" max="6" width="10.7109375" style="0" customWidth="1"/>
    <col min="7" max="7" width="20.00390625" style="0" customWidth="1"/>
    <col min="8" max="8" width="10.7109375" style="0" customWidth="1"/>
    <col min="9" max="9" width="12.7109375" style="0" customWidth="1"/>
    <col min="10" max="10" width="20.00390625" style="0" customWidth="1"/>
    <col min="11" max="11" width="13.140625" style="0" customWidth="1"/>
    <col min="12" max="12" width="12.00390625" style="0" bestFit="1" customWidth="1"/>
    <col min="13" max="13" width="9.00390625" style="155" customWidth="1"/>
    <col min="14" max="14" width="10.28125" style="0" bestFit="1" customWidth="1"/>
    <col min="15" max="15" width="9.8515625" style="0" bestFit="1" customWidth="1"/>
    <col min="16" max="16" width="12.57421875" style="0" bestFit="1" customWidth="1"/>
  </cols>
  <sheetData>
    <row r="1" spans="1:13" s="7" customFormat="1" ht="21.75" customHeight="1">
      <c r="A1" s="102"/>
      <c r="B1" s="256" t="s">
        <v>7</v>
      </c>
      <c r="C1" s="256"/>
      <c r="D1" s="256"/>
      <c r="E1" s="256"/>
      <c r="F1" s="256"/>
      <c r="G1" s="256"/>
      <c r="H1" s="256"/>
      <c r="I1" s="256"/>
      <c r="J1" s="256"/>
      <c r="K1" s="110" t="s">
        <v>35</v>
      </c>
      <c r="M1" s="154"/>
    </row>
    <row r="2" spans="1:13" s="7" customFormat="1" ht="21" customHeight="1">
      <c r="A2" s="257" t="s">
        <v>106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M2" s="154"/>
    </row>
    <row r="3" spans="1:13" s="7" customFormat="1" ht="21.75" customHeight="1">
      <c r="A3" s="257" t="s">
        <v>17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122"/>
      <c r="M3" s="154"/>
    </row>
    <row r="4" s="7" customFormat="1" ht="9" customHeight="1" thickBot="1">
      <c r="M4" s="154"/>
    </row>
    <row r="5" spans="1:13" s="7" customFormat="1" ht="21.75" customHeight="1">
      <c r="A5" s="259" t="s">
        <v>0</v>
      </c>
      <c r="B5" s="261" t="s">
        <v>1</v>
      </c>
      <c r="C5" s="262"/>
      <c r="D5" s="262"/>
      <c r="E5" s="265"/>
      <c r="F5" s="265"/>
      <c r="G5" s="221"/>
      <c r="H5" s="266" t="s">
        <v>298</v>
      </c>
      <c r="I5" s="267"/>
      <c r="J5" s="95" t="s">
        <v>12</v>
      </c>
      <c r="K5" s="93"/>
      <c r="M5" s="154"/>
    </row>
    <row r="6" spans="1:13" s="7" customFormat="1" ht="22.5" customHeight="1" thickBot="1">
      <c r="A6" s="260"/>
      <c r="B6" s="263"/>
      <c r="C6" s="264"/>
      <c r="D6" s="264"/>
      <c r="E6" s="268"/>
      <c r="F6" s="268"/>
      <c r="G6" s="222"/>
      <c r="H6" s="269" t="s">
        <v>22</v>
      </c>
      <c r="I6" s="270"/>
      <c r="J6" s="96"/>
      <c r="K6" s="93"/>
      <c r="M6" s="154"/>
    </row>
    <row r="7" spans="1:11" ht="21.75">
      <c r="A7" s="89">
        <v>1</v>
      </c>
      <c r="B7" s="254" t="s">
        <v>297</v>
      </c>
      <c r="C7" s="255"/>
      <c r="D7" s="255"/>
      <c r="E7" s="238"/>
      <c r="F7" s="238"/>
      <c r="G7" s="223"/>
      <c r="H7" s="237">
        <f>H42</f>
        <v>0</v>
      </c>
      <c r="I7" s="239"/>
      <c r="J7" s="97"/>
      <c r="K7" s="94"/>
    </row>
    <row r="8" spans="1:11" ht="21.75">
      <c r="A8" s="89"/>
      <c r="B8" s="249"/>
      <c r="C8" s="250"/>
      <c r="D8" s="250"/>
      <c r="E8" s="251"/>
      <c r="F8" s="251"/>
      <c r="G8" s="223"/>
      <c r="H8" s="252"/>
      <c r="I8" s="253"/>
      <c r="J8" s="97"/>
      <c r="K8" s="94"/>
    </row>
    <row r="9" spans="1:11" ht="21.75">
      <c r="A9" s="89"/>
      <c r="B9" s="249"/>
      <c r="C9" s="250"/>
      <c r="D9" s="250"/>
      <c r="E9" s="251"/>
      <c r="F9" s="251"/>
      <c r="G9" s="220"/>
      <c r="H9" s="252"/>
      <c r="I9" s="253"/>
      <c r="J9" s="97"/>
      <c r="K9" s="94"/>
    </row>
    <row r="10" spans="1:11" ht="21.75">
      <c r="A10" s="73"/>
      <c r="B10" s="249"/>
      <c r="C10" s="250"/>
      <c r="D10" s="250"/>
      <c r="E10" s="251"/>
      <c r="F10" s="251"/>
      <c r="G10" s="224"/>
      <c r="H10" s="252"/>
      <c r="I10" s="253"/>
      <c r="J10" s="98"/>
      <c r="K10" s="94"/>
    </row>
    <row r="11" spans="1:11" ht="21.75">
      <c r="A11" s="89"/>
      <c r="B11" s="249"/>
      <c r="C11" s="250"/>
      <c r="D11" s="250"/>
      <c r="E11" s="251"/>
      <c r="F11" s="251"/>
      <c r="G11" s="224"/>
      <c r="H11" s="252"/>
      <c r="I11" s="253"/>
      <c r="J11" s="98"/>
      <c r="K11" s="94"/>
    </row>
    <row r="12" spans="1:11" ht="21.75">
      <c r="A12" s="73"/>
      <c r="B12" s="249"/>
      <c r="C12" s="250"/>
      <c r="D12" s="250"/>
      <c r="E12" s="251"/>
      <c r="F12" s="251"/>
      <c r="G12" s="224"/>
      <c r="H12" s="252"/>
      <c r="I12" s="253"/>
      <c r="J12" s="98"/>
      <c r="K12" s="94"/>
    </row>
    <row r="13" spans="1:11" ht="21.75">
      <c r="A13" s="89"/>
      <c r="B13" s="249"/>
      <c r="C13" s="250"/>
      <c r="D13" s="250"/>
      <c r="E13" s="251"/>
      <c r="F13" s="251"/>
      <c r="G13" s="224"/>
      <c r="H13" s="252"/>
      <c r="I13" s="253"/>
      <c r="J13" s="98"/>
      <c r="K13" s="94"/>
    </row>
    <row r="14" spans="1:11" ht="6.75" customHeight="1">
      <c r="A14" s="73"/>
      <c r="B14" s="249"/>
      <c r="C14" s="250"/>
      <c r="D14" s="250"/>
      <c r="E14" s="251"/>
      <c r="F14" s="251"/>
      <c r="G14" s="224"/>
      <c r="H14" s="252"/>
      <c r="I14" s="253"/>
      <c r="J14" s="98"/>
      <c r="K14" s="94"/>
    </row>
    <row r="15" spans="1:13" s="7" customFormat="1" ht="21.75" customHeight="1" thickBot="1">
      <c r="A15" s="12"/>
      <c r="B15" s="232" t="s">
        <v>299</v>
      </c>
      <c r="C15" s="233"/>
      <c r="D15" s="233"/>
      <c r="E15" s="247" t="s">
        <v>300</v>
      </c>
      <c r="F15" s="247"/>
      <c r="G15" s="248"/>
      <c r="H15" s="234">
        <f>SUM(H7:I14)</f>
        <v>0</v>
      </c>
      <c r="I15" s="235"/>
      <c r="J15" s="98"/>
      <c r="K15" s="15"/>
      <c r="M15" s="154"/>
    </row>
    <row r="16" spans="1:13" s="7" customFormat="1" ht="21.75" customHeight="1" thickTop="1">
      <c r="A16" s="73"/>
      <c r="B16" s="232" t="s">
        <v>25</v>
      </c>
      <c r="C16" s="233"/>
      <c r="D16" s="236"/>
      <c r="E16" s="237" t="str">
        <f>"("&amp;_xlfn.BAHTTEXT(H15)&amp;")"</f>
        <v>(ศูนย์บาทถ้วน)</v>
      </c>
      <c r="F16" s="238"/>
      <c r="G16" s="238"/>
      <c r="H16" s="238"/>
      <c r="I16" s="239"/>
      <c r="J16" s="99"/>
      <c r="K16" s="15"/>
      <c r="M16" s="154"/>
    </row>
    <row r="17" spans="1:13" s="7" customFormat="1" ht="18.75" customHeight="1" thickBot="1">
      <c r="A17" s="90"/>
      <c r="B17" s="240"/>
      <c r="C17" s="241"/>
      <c r="D17" s="242"/>
      <c r="E17" s="243"/>
      <c r="F17" s="244"/>
      <c r="G17" s="91"/>
      <c r="H17" s="245"/>
      <c r="I17" s="246"/>
      <c r="J17" s="100"/>
      <c r="K17" s="15"/>
      <c r="M17" s="154"/>
    </row>
    <row r="18" ht="9" customHeight="1"/>
    <row r="19" spans="1:13" s="7" customFormat="1" ht="26.25">
      <c r="A19" s="15"/>
      <c r="B19" s="121"/>
      <c r="C19" s="17"/>
      <c r="D19" s="15"/>
      <c r="E19" s="18"/>
      <c r="F19" s="18"/>
      <c r="G19" s="120"/>
      <c r="J19" s="19"/>
      <c r="K19" s="15"/>
      <c r="M19" s="154"/>
    </row>
    <row r="20" spans="1:13" s="7" customFormat="1" ht="22.5">
      <c r="A20" s="20"/>
      <c r="B20" s="21"/>
      <c r="C20" s="20"/>
      <c r="D20" s="20"/>
      <c r="E20" s="20"/>
      <c r="F20" s="20"/>
      <c r="G20" s="225" t="s">
        <v>301</v>
      </c>
      <c r="H20" s="226"/>
      <c r="I20" s="226"/>
      <c r="M20" s="154"/>
    </row>
    <row r="21" spans="1:13" s="7" customFormat="1" ht="22.5">
      <c r="A21" s="20"/>
      <c r="B21" s="16"/>
      <c r="C21" s="20"/>
      <c r="D21" s="20"/>
      <c r="E21" s="20"/>
      <c r="F21" s="20"/>
      <c r="G21" s="225" t="s">
        <v>303</v>
      </c>
      <c r="M21" s="154"/>
    </row>
    <row r="22" spans="1:13" s="7" customFormat="1" ht="33" customHeight="1">
      <c r="A22" s="20"/>
      <c r="B22" s="21"/>
      <c r="C22" s="20"/>
      <c r="D22" s="20"/>
      <c r="E22" s="20"/>
      <c r="F22" s="20"/>
      <c r="G22" s="226" t="s">
        <v>302</v>
      </c>
      <c r="H22" s="20"/>
      <c r="I22" s="20"/>
      <c r="M22" s="154"/>
    </row>
    <row r="23" spans="1:13" s="7" customFormat="1" ht="20.25">
      <c r="A23" s="20"/>
      <c r="B23" s="101"/>
      <c r="C23" s="20"/>
      <c r="D23" s="20"/>
      <c r="E23" s="101"/>
      <c r="F23" s="20"/>
      <c r="H23" s="101"/>
      <c r="I23" s="101"/>
      <c r="M23" s="154"/>
    </row>
    <row r="24" spans="2:13" s="7" customFormat="1" ht="33" customHeight="1">
      <c r="B24" s="20"/>
      <c r="C24" s="17"/>
      <c r="D24" s="15"/>
      <c r="E24" s="20"/>
      <c r="F24" s="18"/>
      <c r="H24" s="18"/>
      <c r="I24" s="20"/>
      <c r="J24" s="18"/>
      <c r="M24" s="154"/>
    </row>
    <row r="25" spans="1:13" s="7" customFormat="1" ht="20.25">
      <c r="A25" s="20"/>
      <c r="B25" s="101"/>
      <c r="C25" s="20"/>
      <c r="D25" s="20"/>
      <c r="E25" s="101"/>
      <c r="F25" s="20"/>
      <c r="H25" s="101"/>
      <c r="I25" s="101"/>
      <c r="M25" s="154"/>
    </row>
    <row r="26" spans="1:13" s="7" customFormat="1" ht="20.25">
      <c r="A26" s="20"/>
      <c r="B26" s="101"/>
      <c r="C26" s="20"/>
      <c r="D26" s="20"/>
      <c r="E26" s="101"/>
      <c r="F26" s="20"/>
      <c r="H26" s="101"/>
      <c r="I26" s="101"/>
      <c r="M26" s="154"/>
    </row>
    <row r="27" spans="1:13" s="7" customFormat="1" ht="20.25">
      <c r="A27" s="20"/>
      <c r="B27" s="101"/>
      <c r="C27" s="20"/>
      <c r="D27" s="20"/>
      <c r="E27" s="101"/>
      <c r="F27" s="20"/>
      <c r="H27" s="101"/>
      <c r="I27" s="101"/>
      <c r="M27" s="154"/>
    </row>
    <row r="28" spans="1:13" s="7" customFormat="1" ht="21.75" customHeight="1">
      <c r="A28" s="102"/>
      <c r="B28" s="256" t="s">
        <v>7</v>
      </c>
      <c r="C28" s="256"/>
      <c r="D28" s="256"/>
      <c r="E28" s="256"/>
      <c r="F28" s="256"/>
      <c r="G28" s="256"/>
      <c r="H28" s="256"/>
      <c r="I28" s="256"/>
      <c r="J28" s="256"/>
      <c r="K28" s="110" t="s">
        <v>36</v>
      </c>
      <c r="M28" s="154"/>
    </row>
    <row r="29" spans="1:13" s="7" customFormat="1" ht="21" customHeight="1">
      <c r="A29" s="257" t="s">
        <v>106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M29" s="154"/>
    </row>
    <row r="30" spans="1:13" s="7" customFormat="1" ht="21.75" customHeight="1">
      <c r="A30" s="257" t="s">
        <v>17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122"/>
      <c r="M30" s="154"/>
    </row>
    <row r="31" s="7" customFormat="1" ht="9" customHeight="1" thickBot="1">
      <c r="M31" s="154"/>
    </row>
    <row r="32" spans="1:13" s="7" customFormat="1" ht="21.75" customHeight="1">
      <c r="A32" s="259" t="s">
        <v>0</v>
      </c>
      <c r="B32" s="277" t="s">
        <v>1</v>
      </c>
      <c r="C32" s="278"/>
      <c r="D32" s="279"/>
      <c r="E32" s="266" t="s">
        <v>21</v>
      </c>
      <c r="F32" s="267"/>
      <c r="G32" s="22" t="s">
        <v>23</v>
      </c>
      <c r="H32" s="266" t="s">
        <v>24</v>
      </c>
      <c r="I32" s="267"/>
      <c r="J32" s="95" t="s">
        <v>12</v>
      </c>
      <c r="K32" s="93"/>
      <c r="M32" s="154"/>
    </row>
    <row r="33" spans="1:13" s="7" customFormat="1" ht="22.5" customHeight="1" thickBot="1">
      <c r="A33" s="260"/>
      <c r="B33" s="280"/>
      <c r="C33" s="281"/>
      <c r="D33" s="282"/>
      <c r="E33" s="269" t="s">
        <v>22</v>
      </c>
      <c r="F33" s="270"/>
      <c r="G33" s="92"/>
      <c r="H33" s="269" t="s">
        <v>22</v>
      </c>
      <c r="I33" s="270"/>
      <c r="J33" s="96"/>
      <c r="K33" s="93"/>
      <c r="M33" s="154"/>
    </row>
    <row r="34" spans="1:11" ht="21.75">
      <c r="A34" s="89">
        <v>1</v>
      </c>
      <c r="B34" s="254" t="s">
        <v>18</v>
      </c>
      <c r="C34" s="255"/>
      <c r="D34" s="283"/>
      <c r="E34" s="237">
        <f>J75</f>
        <v>0</v>
      </c>
      <c r="F34" s="239"/>
      <c r="G34" s="105">
        <v>0</v>
      </c>
      <c r="H34" s="237">
        <f>E34*G34</f>
        <v>0</v>
      </c>
      <c r="I34" s="239"/>
      <c r="J34" s="97"/>
      <c r="K34" s="94"/>
    </row>
    <row r="35" spans="1:11" ht="21.75">
      <c r="A35" s="89">
        <v>2</v>
      </c>
      <c r="B35" s="249" t="s">
        <v>30</v>
      </c>
      <c r="C35" s="250"/>
      <c r="D35" s="275"/>
      <c r="E35" s="252">
        <f>J78</f>
        <v>0</v>
      </c>
      <c r="F35" s="253"/>
      <c r="G35" s="105" t="s">
        <v>34</v>
      </c>
      <c r="H35" s="252">
        <f>E35*1.07</f>
        <v>0</v>
      </c>
      <c r="I35" s="253"/>
      <c r="J35" s="97"/>
      <c r="K35" s="94"/>
    </row>
    <row r="36" spans="1:11" ht="21.75">
      <c r="A36" s="89"/>
      <c r="B36" s="249" t="s">
        <v>159</v>
      </c>
      <c r="C36" s="250"/>
      <c r="D36" s="275"/>
      <c r="E36" s="252"/>
      <c r="F36" s="253"/>
      <c r="G36" s="88"/>
      <c r="H36" s="252"/>
      <c r="I36" s="253"/>
      <c r="J36" s="97"/>
      <c r="K36" s="94"/>
    </row>
    <row r="37" spans="1:11" ht="21.75">
      <c r="A37" s="73"/>
      <c r="B37" s="249" t="s">
        <v>20</v>
      </c>
      <c r="C37" s="250"/>
      <c r="D37" s="275"/>
      <c r="E37" s="252"/>
      <c r="F37" s="253"/>
      <c r="G37" s="55"/>
      <c r="H37" s="252"/>
      <c r="I37" s="253"/>
      <c r="J37" s="98"/>
      <c r="K37" s="94"/>
    </row>
    <row r="38" spans="1:11" ht="21.75">
      <c r="A38" s="89"/>
      <c r="B38" s="249" t="s">
        <v>19</v>
      </c>
      <c r="C38" s="250"/>
      <c r="D38" s="275"/>
      <c r="E38" s="252"/>
      <c r="F38" s="253"/>
      <c r="G38" s="55"/>
      <c r="H38" s="252"/>
      <c r="I38" s="253"/>
      <c r="J38" s="98"/>
      <c r="K38" s="94"/>
    </row>
    <row r="39" spans="1:11" ht="21.75">
      <c r="A39" s="73"/>
      <c r="B39" s="249" t="s">
        <v>40</v>
      </c>
      <c r="C39" s="250"/>
      <c r="D39" s="275"/>
      <c r="E39" s="252"/>
      <c r="F39" s="253"/>
      <c r="G39" s="55"/>
      <c r="H39" s="252"/>
      <c r="I39" s="253"/>
      <c r="J39" s="98"/>
      <c r="K39" s="94"/>
    </row>
    <row r="40" spans="1:11" ht="21.75">
      <c r="A40" s="89"/>
      <c r="B40" s="249" t="s">
        <v>38</v>
      </c>
      <c r="C40" s="250"/>
      <c r="D40" s="275"/>
      <c r="E40" s="252"/>
      <c r="F40" s="253"/>
      <c r="G40" s="55"/>
      <c r="H40" s="252"/>
      <c r="I40" s="253"/>
      <c r="J40" s="98"/>
      <c r="K40" s="94"/>
    </row>
    <row r="41" spans="1:11" ht="6.75" customHeight="1">
      <c r="A41" s="73"/>
      <c r="B41" s="249"/>
      <c r="C41" s="250"/>
      <c r="D41" s="275"/>
      <c r="E41" s="252"/>
      <c r="F41" s="253"/>
      <c r="G41" s="55"/>
      <c r="H41" s="252"/>
      <c r="I41" s="253"/>
      <c r="J41" s="98"/>
      <c r="K41" s="94"/>
    </row>
    <row r="42" spans="1:13" s="7" customFormat="1" ht="21.75" customHeight="1" thickBot="1">
      <c r="A42" s="12" t="s">
        <v>27</v>
      </c>
      <c r="B42" s="249" t="s">
        <v>28</v>
      </c>
      <c r="C42" s="250"/>
      <c r="D42" s="275"/>
      <c r="E42" s="252"/>
      <c r="F42" s="253"/>
      <c r="G42" s="55"/>
      <c r="H42" s="234">
        <f>SUM(H34:I41)</f>
        <v>0</v>
      </c>
      <c r="I42" s="235"/>
      <c r="J42" s="98"/>
      <c r="K42" s="15"/>
      <c r="M42" s="154"/>
    </row>
    <row r="43" spans="1:13" s="7" customFormat="1" ht="21.75" customHeight="1" thickTop="1">
      <c r="A43" s="73"/>
      <c r="B43" s="285" t="s">
        <v>25</v>
      </c>
      <c r="C43" s="286"/>
      <c r="D43" s="287"/>
      <c r="E43" s="288" t="str">
        <f>"("&amp;_xlfn.BAHTTEXT(H42)&amp;")"</f>
        <v>(ศูนย์บาทถ้วน)</v>
      </c>
      <c r="F43" s="289"/>
      <c r="G43" s="289"/>
      <c r="H43" s="289"/>
      <c r="I43" s="290"/>
      <c r="J43" s="99"/>
      <c r="K43" s="15"/>
      <c r="M43" s="154"/>
    </row>
    <row r="44" spans="1:13" s="7" customFormat="1" ht="18.75" customHeight="1" thickBot="1">
      <c r="A44" s="90"/>
      <c r="B44" s="240"/>
      <c r="C44" s="241"/>
      <c r="D44" s="242"/>
      <c r="E44" s="243"/>
      <c r="F44" s="244"/>
      <c r="G44" s="91"/>
      <c r="H44" s="245"/>
      <c r="I44" s="246"/>
      <c r="J44" s="100"/>
      <c r="K44" s="15"/>
      <c r="M44" s="154"/>
    </row>
    <row r="45" ht="9" customHeight="1"/>
    <row r="46" spans="1:13" s="7" customFormat="1" ht="26.25">
      <c r="A46" s="15"/>
      <c r="B46" s="121"/>
      <c r="C46" s="17"/>
      <c r="D46" s="15"/>
      <c r="E46" s="18"/>
      <c r="F46" s="18"/>
      <c r="G46" s="120"/>
      <c r="J46" s="19"/>
      <c r="K46" s="15"/>
      <c r="M46" s="154"/>
    </row>
    <row r="47" spans="1:13" s="7" customFormat="1" ht="20.25">
      <c r="A47" s="20"/>
      <c r="B47" s="21"/>
      <c r="C47" s="20"/>
      <c r="D47" s="20"/>
      <c r="E47" s="20"/>
      <c r="F47" s="20"/>
      <c r="G47" s="20"/>
      <c r="M47" s="154"/>
    </row>
    <row r="48" spans="1:13" s="7" customFormat="1" ht="21">
      <c r="A48" s="20"/>
      <c r="B48" s="16"/>
      <c r="C48" s="20"/>
      <c r="D48" s="20"/>
      <c r="E48" s="20"/>
      <c r="F48" s="20"/>
      <c r="G48" s="20"/>
      <c r="M48" s="154"/>
    </row>
    <row r="49" spans="1:13" s="7" customFormat="1" ht="33" customHeight="1">
      <c r="A49" s="20"/>
      <c r="B49" s="21"/>
      <c r="C49" s="20"/>
      <c r="D49" s="20"/>
      <c r="E49" s="20"/>
      <c r="F49" s="20"/>
      <c r="H49" s="20"/>
      <c r="I49" s="20"/>
      <c r="M49" s="154"/>
    </row>
    <row r="50" spans="1:13" s="7" customFormat="1" ht="20.25">
      <c r="A50" s="20"/>
      <c r="B50" s="101"/>
      <c r="C50" s="20"/>
      <c r="D50" s="20"/>
      <c r="E50" s="101"/>
      <c r="F50" s="20"/>
      <c r="H50" s="101"/>
      <c r="I50" s="101"/>
      <c r="M50" s="154"/>
    </row>
    <row r="51" spans="2:13" s="7" customFormat="1" ht="33" customHeight="1">
      <c r="B51" s="20"/>
      <c r="C51" s="17"/>
      <c r="D51" s="15"/>
      <c r="E51" s="20"/>
      <c r="F51" s="18"/>
      <c r="H51" s="18"/>
      <c r="I51" s="20"/>
      <c r="J51" s="18"/>
      <c r="M51" s="154"/>
    </row>
    <row r="52" spans="1:13" s="7" customFormat="1" ht="20.25">
      <c r="A52" s="20"/>
      <c r="B52" s="101"/>
      <c r="C52" s="20"/>
      <c r="D52" s="20"/>
      <c r="E52" s="101"/>
      <c r="F52" s="20"/>
      <c r="H52" s="101"/>
      <c r="I52" s="101"/>
      <c r="M52" s="154"/>
    </row>
    <row r="53" spans="1:13" s="7" customFormat="1" ht="20.25">
      <c r="A53" s="20"/>
      <c r="B53" s="101"/>
      <c r="C53" s="20"/>
      <c r="D53" s="20"/>
      <c r="E53" s="101"/>
      <c r="F53" s="20"/>
      <c r="H53" s="101"/>
      <c r="I53" s="101"/>
      <c r="M53" s="154"/>
    </row>
    <row r="54" spans="1:13" s="7" customFormat="1" ht="20.25">
      <c r="A54" s="20"/>
      <c r="B54" s="101"/>
      <c r="C54" s="20"/>
      <c r="D54" s="20"/>
      <c r="E54" s="101"/>
      <c r="F54" s="20"/>
      <c r="H54" s="101"/>
      <c r="I54" s="101"/>
      <c r="M54" s="154"/>
    </row>
    <row r="55" spans="1:13" s="7" customFormat="1" ht="21.75" customHeight="1">
      <c r="A55" s="102"/>
      <c r="B55" s="256" t="s">
        <v>26</v>
      </c>
      <c r="C55" s="256"/>
      <c r="D55" s="256"/>
      <c r="E55" s="256"/>
      <c r="F55" s="256"/>
      <c r="G55" s="256"/>
      <c r="H55" s="256"/>
      <c r="I55" s="256"/>
      <c r="J55" s="256"/>
      <c r="K55" s="110" t="s">
        <v>29</v>
      </c>
      <c r="M55" s="154"/>
    </row>
    <row r="56" spans="1:13" s="7" customFormat="1" ht="21" customHeight="1">
      <c r="A56" s="257" t="s">
        <v>106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M56" s="154"/>
    </row>
    <row r="57" spans="1:13" s="7" customFormat="1" ht="21.75" customHeight="1">
      <c r="A57" s="257" t="s">
        <v>17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M57" s="154"/>
    </row>
    <row r="58" s="7" customFormat="1" ht="9" customHeight="1" thickBot="1">
      <c r="M58" s="154"/>
    </row>
    <row r="59" spans="1:13" s="7" customFormat="1" ht="21">
      <c r="A59" s="259" t="s">
        <v>0</v>
      </c>
      <c r="B59" s="271" t="s">
        <v>1</v>
      </c>
      <c r="C59" s="271" t="s">
        <v>2</v>
      </c>
      <c r="D59" s="271" t="s">
        <v>3</v>
      </c>
      <c r="E59" s="22" t="s">
        <v>4</v>
      </c>
      <c r="F59" s="22" t="s">
        <v>5</v>
      </c>
      <c r="G59" s="22" t="s">
        <v>11</v>
      </c>
      <c r="H59" s="22" t="s">
        <v>8</v>
      </c>
      <c r="I59" s="22" t="s">
        <v>10</v>
      </c>
      <c r="J59" s="23" t="s">
        <v>11</v>
      </c>
      <c r="K59" s="273" t="s">
        <v>12</v>
      </c>
      <c r="M59" s="154"/>
    </row>
    <row r="60" spans="1:13" s="7" customFormat="1" ht="21.75" thickBot="1">
      <c r="A60" s="260"/>
      <c r="B60" s="272"/>
      <c r="C60" s="272"/>
      <c r="D60" s="272"/>
      <c r="E60" s="24" t="s">
        <v>6</v>
      </c>
      <c r="F60" s="24" t="s">
        <v>6</v>
      </c>
      <c r="G60" s="24" t="s">
        <v>6</v>
      </c>
      <c r="H60" s="24" t="s">
        <v>9</v>
      </c>
      <c r="I60" s="24" t="s">
        <v>9</v>
      </c>
      <c r="J60" s="25" t="s">
        <v>9</v>
      </c>
      <c r="K60" s="274"/>
      <c r="M60" s="154"/>
    </row>
    <row r="61" spans="1:13" s="7" customFormat="1" ht="21">
      <c r="A61" s="103"/>
      <c r="B61" s="104" t="s">
        <v>33</v>
      </c>
      <c r="C61" s="104"/>
      <c r="D61" s="104"/>
      <c r="E61" s="106"/>
      <c r="F61" s="106"/>
      <c r="G61" s="106"/>
      <c r="H61" s="106"/>
      <c r="I61" s="106"/>
      <c r="J61" s="108"/>
      <c r="K61" s="109"/>
      <c r="M61" s="154"/>
    </row>
    <row r="62" spans="1:11" ht="21.75">
      <c r="A62" s="74">
        <v>1</v>
      </c>
      <c r="B62" s="107" t="s">
        <v>68</v>
      </c>
      <c r="C62" s="75"/>
      <c r="D62" s="76"/>
      <c r="E62" s="77"/>
      <c r="F62" s="77"/>
      <c r="G62" s="77"/>
      <c r="H62" s="77"/>
      <c r="I62" s="77"/>
      <c r="J62" s="83">
        <f>J104</f>
        <v>0</v>
      </c>
      <c r="K62" s="78"/>
    </row>
    <row r="63" spans="1:11" ht="21.75">
      <c r="A63" s="74">
        <v>2</v>
      </c>
      <c r="B63" s="45" t="s">
        <v>53</v>
      </c>
      <c r="C63" s="75"/>
      <c r="D63" s="76"/>
      <c r="E63" s="77"/>
      <c r="F63" s="77"/>
      <c r="G63" s="77"/>
      <c r="H63" s="77"/>
      <c r="I63" s="77"/>
      <c r="J63" s="83">
        <f>J162</f>
        <v>0</v>
      </c>
      <c r="K63" s="78"/>
    </row>
    <row r="64" spans="1:11" ht="21.75">
      <c r="A64" s="74">
        <v>3</v>
      </c>
      <c r="B64" s="45" t="s">
        <v>71</v>
      </c>
      <c r="C64" s="47"/>
      <c r="D64" s="48"/>
      <c r="E64" s="50"/>
      <c r="F64" s="49"/>
      <c r="G64" s="50"/>
      <c r="H64" s="50"/>
      <c r="I64" s="49"/>
      <c r="J64" s="84">
        <f>J205</f>
        <v>0</v>
      </c>
      <c r="K64" s="51"/>
    </row>
    <row r="65" spans="1:11" ht="21.75">
      <c r="A65" s="74">
        <v>4</v>
      </c>
      <c r="B65" s="45" t="s">
        <v>78</v>
      </c>
      <c r="C65" s="47"/>
      <c r="D65" s="48"/>
      <c r="E65" s="49"/>
      <c r="F65" s="49"/>
      <c r="G65" s="50"/>
      <c r="H65" s="50"/>
      <c r="I65" s="49"/>
      <c r="J65" s="84">
        <f>J218</f>
        <v>0</v>
      </c>
      <c r="K65" s="51"/>
    </row>
    <row r="66" spans="1:11" ht="21.75">
      <c r="A66" s="74">
        <v>5</v>
      </c>
      <c r="B66" s="45" t="s">
        <v>85</v>
      </c>
      <c r="C66" s="47"/>
      <c r="D66" s="48"/>
      <c r="E66" s="50"/>
      <c r="F66" s="49"/>
      <c r="G66" s="50"/>
      <c r="H66" s="50"/>
      <c r="I66" s="49"/>
      <c r="J66" s="84">
        <f>J247</f>
        <v>0</v>
      </c>
      <c r="K66" s="51"/>
    </row>
    <row r="67" spans="1:11" ht="21.75">
      <c r="A67" s="46">
        <v>6</v>
      </c>
      <c r="B67" s="45" t="s">
        <v>282</v>
      </c>
      <c r="C67" s="47"/>
      <c r="D67" s="48"/>
      <c r="E67" s="50"/>
      <c r="F67" s="49"/>
      <c r="G67" s="50"/>
      <c r="H67" s="50"/>
      <c r="I67" s="49"/>
      <c r="J67" s="84">
        <f>J263</f>
        <v>0</v>
      </c>
      <c r="K67" s="51"/>
    </row>
    <row r="68" spans="1:11" ht="21.75">
      <c r="A68" s="74">
        <v>7</v>
      </c>
      <c r="B68" s="45" t="s">
        <v>99</v>
      </c>
      <c r="C68" s="47"/>
      <c r="D68" s="48"/>
      <c r="E68" s="50"/>
      <c r="F68" s="49"/>
      <c r="G68" s="50"/>
      <c r="H68" s="50"/>
      <c r="I68" s="49"/>
      <c r="J68" s="84">
        <f>J273</f>
        <v>0</v>
      </c>
      <c r="K68" s="51"/>
    </row>
    <row r="69" spans="1:11" ht="21.75">
      <c r="A69" s="74">
        <v>8</v>
      </c>
      <c r="B69" s="45" t="s">
        <v>101</v>
      </c>
      <c r="C69" s="47"/>
      <c r="D69" s="48"/>
      <c r="E69" s="50"/>
      <c r="F69" s="49"/>
      <c r="G69" s="50"/>
      <c r="H69" s="50"/>
      <c r="I69" s="49"/>
      <c r="J69" s="84">
        <f>J286</f>
        <v>0</v>
      </c>
      <c r="K69" s="51"/>
    </row>
    <row r="70" spans="1:11" ht="21.75">
      <c r="A70" s="74">
        <v>9</v>
      </c>
      <c r="B70" s="45" t="s">
        <v>160</v>
      </c>
      <c r="C70" s="47"/>
      <c r="D70" s="48"/>
      <c r="E70" s="50"/>
      <c r="F70" s="49"/>
      <c r="G70" s="50"/>
      <c r="H70" s="50"/>
      <c r="I70" s="49"/>
      <c r="J70" s="84">
        <f>J296</f>
        <v>0</v>
      </c>
      <c r="K70" s="51"/>
    </row>
    <row r="71" spans="1:11" ht="21.75">
      <c r="A71" s="74">
        <v>10</v>
      </c>
      <c r="B71" s="45" t="s">
        <v>258</v>
      </c>
      <c r="C71" s="47"/>
      <c r="D71" s="48"/>
      <c r="E71" s="50"/>
      <c r="F71" s="49"/>
      <c r="G71" s="50"/>
      <c r="H71" s="50"/>
      <c r="I71" s="49"/>
      <c r="J71" s="84">
        <f>J332</f>
        <v>0</v>
      </c>
      <c r="K71" s="51"/>
    </row>
    <row r="72" spans="1:11" ht="21.75">
      <c r="A72" s="74">
        <v>11</v>
      </c>
      <c r="B72" s="45" t="s">
        <v>179</v>
      </c>
      <c r="C72" s="47"/>
      <c r="D72" s="48"/>
      <c r="E72" s="50"/>
      <c r="F72" s="49"/>
      <c r="G72" s="50"/>
      <c r="H72" s="50"/>
      <c r="I72" s="49"/>
      <c r="J72" s="84">
        <f>J449</f>
        <v>0</v>
      </c>
      <c r="K72" s="51"/>
    </row>
    <row r="73" spans="1:11" ht="21.75">
      <c r="A73" s="74">
        <v>12</v>
      </c>
      <c r="B73" s="45" t="s">
        <v>211</v>
      </c>
      <c r="C73" s="47"/>
      <c r="D73" s="48"/>
      <c r="E73" s="50"/>
      <c r="F73" s="49"/>
      <c r="G73" s="50"/>
      <c r="H73" s="50"/>
      <c r="I73" s="49"/>
      <c r="J73" s="84">
        <f>J464</f>
        <v>0</v>
      </c>
      <c r="K73" s="51"/>
    </row>
    <row r="74" spans="1:11" ht="21.75">
      <c r="A74" s="74">
        <v>13</v>
      </c>
      <c r="B74" s="45" t="s">
        <v>218</v>
      </c>
      <c r="C74" s="47"/>
      <c r="D74" s="48"/>
      <c r="E74" s="50"/>
      <c r="F74" s="49"/>
      <c r="G74" s="50"/>
      <c r="H74" s="50"/>
      <c r="I74" s="49"/>
      <c r="J74" s="84">
        <f>J486</f>
        <v>0</v>
      </c>
      <c r="K74" s="51"/>
    </row>
    <row r="75" spans="1:13" s="7" customFormat="1" ht="21">
      <c r="A75" s="1"/>
      <c r="B75" s="13" t="s">
        <v>14</v>
      </c>
      <c r="C75" s="2"/>
      <c r="D75" s="3"/>
      <c r="E75" s="4"/>
      <c r="F75" s="4"/>
      <c r="G75" s="5"/>
      <c r="H75" s="5"/>
      <c r="I75" s="4"/>
      <c r="J75" s="85">
        <f>SUM(J62:J74)</f>
        <v>0</v>
      </c>
      <c r="K75" s="6"/>
      <c r="M75" s="154"/>
    </row>
    <row r="76" spans="1:13" s="7" customFormat="1" ht="9" customHeight="1">
      <c r="A76" s="1"/>
      <c r="B76" s="14"/>
      <c r="C76" s="2"/>
      <c r="D76" s="3"/>
      <c r="E76" s="4"/>
      <c r="F76" s="4"/>
      <c r="G76" s="5"/>
      <c r="H76" s="5"/>
      <c r="I76" s="4"/>
      <c r="J76" s="9"/>
      <c r="K76" s="6"/>
      <c r="M76" s="154"/>
    </row>
    <row r="77" spans="1:13" s="7" customFormat="1" ht="21">
      <c r="A77" s="1"/>
      <c r="B77" s="56" t="s">
        <v>31</v>
      </c>
      <c r="C77" s="2"/>
      <c r="D77" s="3"/>
      <c r="E77" s="4"/>
      <c r="F77" s="4"/>
      <c r="G77" s="5"/>
      <c r="H77" s="5"/>
      <c r="I77" s="4"/>
      <c r="J77" s="85"/>
      <c r="K77" s="6"/>
      <c r="M77" s="154"/>
    </row>
    <row r="78" spans="1:11" ht="21.75">
      <c r="A78" s="46">
        <v>1</v>
      </c>
      <c r="B78" s="45" t="s">
        <v>32</v>
      </c>
      <c r="C78" s="47"/>
      <c r="D78" s="48"/>
      <c r="E78" s="50"/>
      <c r="F78" s="49"/>
      <c r="G78" s="50"/>
      <c r="H78" s="50"/>
      <c r="I78" s="49"/>
      <c r="J78" s="127">
        <f>J505</f>
        <v>0</v>
      </c>
      <c r="K78" s="51"/>
    </row>
    <row r="79" spans="1:13" s="7" customFormat="1" ht="10.5" customHeight="1">
      <c r="A79" s="12"/>
      <c r="B79" s="11"/>
      <c r="C79" s="39"/>
      <c r="D79" s="8"/>
      <c r="E79" s="41"/>
      <c r="F79" s="37"/>
      <c r="G79" s="41"/>
      <c r="H79" s="43"/>
      <c r="I79" s="37"/>
      <c r="J79" s="38"/>
      <c r="K79" s="10"/>
      <c r="M79" s="154"/>
    </row>
    <row r="80" spans="1:13" s="7" customFormat="1" ht="26.25" customHeight="1" thickBot="1">
      <c r="A80" s="26"/>
      <c r="B80" s="27"/>
      <c r="C80" s="28"/>
      <c r="D80" s="29"/>
      <c r="E80" s="30"/>
      <c r="F80" s="30"/>
      <c r="G80" s="31"/>
      <c r="H80" s="32">
        <f>SUM(H64:H78)</f>
        <v>0</v>
      </c>
      <c r="I80" s="33">
        <f>SUM(I64:I78)</f>
        <v>0</v>
      </c>
      <c r="J80" s="34"/>
      <c r="K80" s="35"/>
      <c r="M80" s="154"/>
    </row>
    <row r="81" spans="1:13" s="79" customFormat="1" ht="15" customHeight="1">
      <c r="A81" s="276"/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M81" s="156"/>
    </row>
    <row r="82" spans="1:13" s="79" customFormat="1" ht="17.25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M82" s="156"/>
    </row>
    <row r="83" spans="1:13" s="7" customFormat="1" ht="21.75" customHeight="1">
      <c r="A83" s="102"/>
      <c r="B83" s="256" t="s">
        <v>37</v>
      </c>
      <c r="C83" s="256"/>
      <c r="D83" s="256"/>
      <c r="E83" s="256"/>
      <c r="F83" s="256"/>
      <c r="G83" s="256"/>
      <c r="H83" s="256"/>
      <c r="I83" s="256"/>
      <c r="J83" s="256"/>
      <c r="K83" s="110" t="s">
        <v>29</v>
      </c>
      <c r="M83" s="154"/>
    </row>
    <row r="84" spans="1:13" s="7" customFormat="1" ht="21.75" customHeight="1">
      <c r="A84" s="257" t="s">
        <v>106</v>
      </c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M84" s="154"/>
    </row>
    <row r="85" spans="1:13" s="7" customFormat="1" ht="21.75" customHeight="1">
      <c r="A85" s="257" t="s">
        <v>17</v>
      </c>
      <c r="B85" s="257"/>
      <c r="C85" s="257"/>
      <c r="D85" s="257"/>
      <c r="E85" s="257"/>
      <c r="F85" s="257"/>
      <c r="G85" s="257"/>
      <c r="H85" s="257"/>
      <c r="I85" s="257"/>
      <c r="J85" s="257"/>
      <c r="K85" s="257"/>
      <c r="M85" s="154"/>
    </row>
    <row r="86" s="7" customFormat="1" ht="7.5" customHeight="1" thickBot="1">
      <c r="M86" s="154"/>
    </row>
    <row r="87" spans="1:13" s="7" customFormat="1" ht="21">
      <c r="A87" s="259" t="s">
        <v>0</v>
      </c>
      <c r="B87" s="271" t="s">
        <v>1</v>
      </c>
      <c r="C87" s="271" t="s">
        <v>2</v>
      </c>
      <c r="D87" s="271" t="s">
        <v>3</v>
      </c>
      <c r="E87" s="22" t="s">
        <v>4</v>
      </c>
      <c r="F87" s="22" t="s">
        <v>5</v>
      </c>
      <c r="G87" s="22" t="s">
        <v>11</v>
      </c>
      <c r="H87" s="22" t="s">
        <v>8</v>
      </c>
      <c r="I87" s="22" t="s">
        <v>10</v>
      </c>
      <c r="J87" s="23" t="s">
        <v>11</v>
      </c>
      <c r="K87" s="273" t="s">
        <v>12</v>
      </c>
      <c r="M87" s="154"/>
    </row>
    <row r="88" spans="1:13" s="7" customFormat="1" ht="22.5" customHeight="1" thickBot="1">
      <c r="A88" s="260"/>
      <c r="B88" s="272"/>
      <c r="C88" s="272"/>
      <c r="D88" s="272"/>
      <c r="E88" s="24" t="s">
        <v>6</v>
      </c>
      <c r="F88" s="24" t="s">
        <v>6</v>
      </c>
      <c r="G88" s="24" t="s">
        <v>6</v>
      </c>
      <c r="H88" s="24" t="s">
        <v>9</v>
      </c>
      <c r="I88" s="24" t="s">
        <v>9</v>
      </c>
      <c r="J88" s="25" t="s">
        <v>9</v>
      </c>
      <c r="K88" s="274"/>
      <c r="M88" s="154"/>
    </row>
    <row r="89" spans="1:13" s="7" customFormat="1" ht="21">
      <c r="A89" s="73">
        <v>1</v>
      </c>
      <c r="B89" s="45" t="s">
        <v>68</v>
      </c>
      <c r="C89" s="53"/>
      <c r="D89" s="8"/>
      <c r="E89" s="54"/>
      <c r="F89" s="54"/>
      <c r="G89" s="55"/>
      <c r="H89" s="55"/>
      <c r="I89" s="54"/>
      <c r="J89" s="9"/>
      <c r="K89" s="10"/>
      <c r="M89" s="154"/>
    </row>
    <row r="90" spans="1:13" s="7" customFormat="1" ht="20.25">
      <c r="A90" s="12">
        <v>1.1</v>
      </c>
      <c r="B90" s="11" t="s">
        <v>41</v>
      </c>
      <c r="C90" s="39">
        <v>548</v>
      </c>
      <c r="D90" s="8" t="s">
        <v>13</v>
      </c>
      <c r="E90" s="41">
        <v>0</v>
      </c>
      <c r="F90" s="37">
        <v>0</v>
      </c>
      <c r="G90" s="41">
        <f aca="true" t="shared" si="0" ref="G90:G95">E90+F90</f>
        <v>0</v>
      </c>
      <c r="H90" s="41">
        <f aca="true" t="shared" si="1" ref="H90:H95">C90*E90</f>
        <v>0</v>
      </c>
      <c r="I90" s="37">
        <f aca="true" t="shared" si="2" ref="I90:I95">C90*F90</f>
        <v>0</v>
      </c>
      <c r="J90" s="38">
        <f aca="true" t="shared" si="3" ref="J90:J95">H90+I90</f>
        <v>0</v>
      </c>
      <c r="K90" s="10"/>
      <c r="L90" s="149"/>
      <c r="M90" s="154"/>
    </row>
    <row r="91" spans="1:13" s="7" customFormat="1" ht="20.25">
      <c r="A91" s="12">
        <v>1.2</v>
      </c>
      <c r="B91" s="11" t="s">
        <v>47</v>
      </c>
      <c r="C91" s="39">
        <v>2</v>
      </c>
      <c r="D91" s="8" t="s">
        <v>13</v>
      </c>
      <c r="E91" s="41">
        <v>0</v>
      </c>
      <c r="F91" s="37">
        <v>0</v>
      </c>
      <c r="G91" s="41">
        <f t="shared" si="0"/>
        <v>0</v>
      </c>
      <c r="H91" s="41">
        <f t="shared" si="1"/>
        <v>0</v>
      </c>
      <c r="I91" s="37">
        <f t="shared" si="2"/>
        <v>0</v>
      </c>
      <c r="J91" s="38">
        <f t="shared" si="3"/>
        <v>0</v>
      </c>
      <c r="K91" s="10"/>
      <c r="L91" s="149"/>
      <c r="M91" s="154"/>
    </row>
    <row r="92" spans="1:13" s="7" customFormat="1" ht="20.25">
      <c r="A92" s="12">
        <v>1.3</v>
      </c>
      <c r="B92" s="11" t="s">
        <v>128</v>
      </c>
      <c r="C92" s="39">
        <v>10</v>
      </c>
      <c r="D92" s="8" t="s">
        <v>44</v>
      </c>
      <c r="E92" s="41">
        <v>0</v>
      </c>
      <c r="F92" s="37">
        <v>0</v>
      </c>
      <c r="G92" s="41">
        <f t="shared" si="0"/>
        <v>0</v>
      </c>
      <c r="H92" s="41">
        <f t="shared" si="1"/>
        <v>0</v>
      </c>
      <c r="I92" s="37">
        <f t="shared" si="2"/>
        <v>0</v>
      </c>
      <c r="J92" s="38">
        <f t="shared" si="3"/>
        <v>0</v>
      </c>
      <c r="K92" s="10"/>
      <c r="L92" s="149"/>
      <c r="M92" s="154"/>
    </row>
    <row r="93" spans="1:13" s="7" customFormat="1" ht="20.25">
      <c r="A93" s="12">
        <v>1.4</v>
      </c>
      <c r="B93" s="11" t="s">
        <v>48</v>
      </c>
      <c r="C93" s="39">
        <v>1</v>
      </c>
      <c r="D93" s="8" t="s">
        <v>15</v>
      </c>
      <c r="E93" s="41">
        <v>0</v>
      </c>
      <c r="F93" s="37">
        <v>0</v>
      </c>
      <c r="G93" s="41">
        <f t="shared" si="0"/>
        <v>0</v>
      </c>
      <c r="H93" s="41">
        <f t="shared" si="1"/>
        <v>0</v>
      </c>
      <c r="I93" s="37">
        <f t="shared" si="2"/>
        <v>0</v>
      </c>
      <c r="J93" s="38">
        <f t="shared" si="3"/>
        <v>0</v>
      </c>
      <c r="K93" s="10"/>
      <c r="L93" s="149"/>
      <c r="M93" s="154"/>
    </row>
    <row r="94" spans="1:13" s="7" customFormat="1" ht="20.25">
      <c r="A94" s="12">
        <v>1.5</v>
      </c>
      <c r="B94" s="11" t="s">
        <v>49</v>
      </c>
      <c r="C94" s="39">
        <v>1</v>
      </c>
      <c r="D94" s="8" t="s">
        <v>15</v>
      </c>
      <c r="E94" s="41">
        <v>0</v>
      </c>
      <c r="F94" s="37">
        <v>0</v>
      </c>
      <c r="G94" s="41">
        <f t="shared" si="0"/>
        <v>0</v>
      </c>
      <c r="H94" s="41">
        <f t="shared" si="1"/>
        <v>0</v>
      </c>
      <c r="I94" s="37">
        <f t="shared" si="2"/>
        <v>0</v>
      </c>
      <c r="J94" s="38">
        <f t="shared" si="3"/>
        <v>0</v>
      </c>
      <c r="K94" s="10"/>
      <c r="L94" s="149"/>
      <c r="M94" s="154"/>
    </row>
    <row r="95" spans="1:13" s="7" customFormat="1" ht="20.25">
      <c r="A95" s="12">
        <v>1.6</v>
      </c>
      <c r="B95" s="11" t="s">
        <v>50</v>
      </c>
      <c r="C95" s="39">
        <v>1</v>
      </c>
      <c r="D95" s="8" t="s">
        <v>44</v>
      </c>
      <c r="E95" s="41">
        <v>0</v>
      </c>
      <c r="F95" s="37">
        <v>0</v>
      </c>
      <c r="G95" s="41">
        <f t="shared" si="0"/>
        <v>0</v>
      </c>
      <c r="H95" s="41">
        <f t="shared" si="1"/>
        <v>0</v>
      </c>
      <c r="I95" s="37">
        <f t="shared" si="2"/>
        <v>0</v>
      </c>
      <c r="J95" s="38">
        <f t="shared" si="3"/>
        <v>0</v>
      </c>
      <c r="K95" s="10"/>
      <c r="L95" s="149"/>
      <c r="M95" s="154"/>
    </row>
    <row r="96" spans="1:13" s="7" customFormat="1" ht="20.25">
      <c r="A96" s="111"/>
      <c r="B96" s="11" t="s">
        <v>127</v>
      </c>
      <c r="C96" s="39"/>
      <c r="D96" s="8"/>
      <c r="E96" s="41"/>
      <c r="F96" s="37"/>
      <c r="G96" s="41"/>
      <c r="H96" s="41"/>
      <c r="I96" s="37"/>
      <c r="J96" s="38"/>
      <c r="K96" s="10"/>
      <c r="L96" s="149"/>
      <c r="M96" s="154"/>
    </row>
    <row r="97" spans="1:13" s="7" customFormat="1" ht="20.25">
      <c r="A97" s="12">
        <v>1.7</v>
      </c>
      <c r="B97" s="11" t="s">
        <v>51</v>
      </c>
      <c r="C97" s="39">
        <v>3</v>
      </c>
      <c r="D97" s="8" t="s">
        <v>44</v>
      </c>
      <c r="E97" s="41">
        <v>0</v>
      </c>
      <c r="F97" s="37">
        <v>0</v>
      </c>
      <c r="G97" s="41">
        <f>E97+F97</f>
        <v>0</v>
      </c>
      <c r="H97" s="41">
        <f>C97*E97</f>
        <v>0</v>
      </c>
      <c r="I97" s="37">
        <f>C97*F97</f>
        <v>0</v>
      </c>
      <c r="J97" s="38">
        <f>H97+I97</f>
        <v>0</v>
      </c>
      <c r="K97" s="10"/>
      <c r="L97" s="149"/>
      <c r="M97" s="154"/>
    </row>
    <row r="98" spans="1:13" s="7" customFormat="1" ht="20.25">
      <c r="A98" s="12"/>
      <c r="B98" s="11" t="s">
        <v>52</v>
      </c>
      <c r="C98" s="39"/>
      <c r="D98" s="8"/>
      <c r="E98" s="41"/>
      <c r="F98" s="37"/>
      <c r="G98" s="41"/>
      <c r="H98" s="41"/>
      <c r="I98" s="37"/>
      <c r="J98" s="38"/>
      <c r="K98" s="10"/>
      <c r="L98" s="149"/>
      <c r="M98" s="154"/>
    </row>
    <row r="99" spans="1:13" s="7" customFormat="1" ht="20.25">
      <c r="A99" s="111">
        <v>1.8</v>
      </c>
      <c r="B99" s="11" t="s">
        <v>129</v>
      </c>
      <c r="C99" s="39">
        <v>1</v>
      </c>
      <c r="D99" s="8" t="s">
        <v>44</v>
      </c>
      <c r="E99" s="41">
        <v>0</v>
      </c>
      <c r="F99" s="37">
        <v>0</v>
      </c>
      <c r="G99" s="41">
        <f>E99+F99</f>
        <v>0</v>
      </c>
      <c r="H99" s="41">
        <f>C99*E99</f>
        <v>0</v>
      </c>
      <c r="I99" s="37">
        <f>C99*F99</f>
        <v>0</v>
      </c>
      <c r="J99" s="38">
        <f>H99+I99</f>
        <v>0</v>
      </c>
      <c r="K99" s="10"/>
      <c r="L99" s="149"/>
      <c r="M99" s="154"/>
    </row>
    <row r="100" spans="1:13" s="7" customFormat="1" ht="20.25">
      <c r="A100" s="111"/>
      <c r="B100" s="11" t="s">
        <v>130</v>
      </c>
      <c r="C100" s="39"/>
      <c r="D100" s="8"/>
      <c r="E100" s="41"/>
      <c r="F100" s="37"/>
      <c r="G100" s="41"/>
      <c r="H100" s="41"/>
      <c r="I100" s="37"/>
      <c r="J100" s="38"/>
      <c r="K100" s="10"/>
      <c r="L100" s="149"/>
      <c r="M100" s="154"/>
    </row>
    <row r="101" spans="1:12" s="7" customFormat="1" ht="20.25">
      <c r="A101" s="111">
        <v>1.9</v>
      </c>
      <c r="B101" s="11" t="s">
        <v>107</v>
      </c>
      <c r="C101" s="39">
        <v>2</v>
      </c>
      <c r="D101" s="8" t="s">
        <v>43</v>
      </c>
      <c r="E101" s="41">
        <v>0</v>
      </c>
      <c r="F101" s="37">
        <v>0</v>
      </c>
      <c r="G101" s="41">
        <f>E101+F101</f>
        <v>0</v>
      </c>
      <c r="H101" s="41">
        <f>C101*E101</f>
        <v>0</v>
      </c>
      <c r="I101" s="37">
        <f>C101*F101</f>
        <v>0</v>
      </c>
      <c r="J101" s="38">
        <f>H101+I101</f>
        <v>0</v>
      </c>
      <c r="K101" s="10"/>
      <c r="L101" s="157"/>
    </row>
    <row r="102" spans="1:13" s="7" customFormat="1" ht="20.25">
      <c r="A102" s="118">
        <v>1.1</v>
      </c>
      <c r="B102" s="11" t="s">
        <v>54</v>
      </c>
      <c r="C102" s="39">
        <v>4</v>
      </c>
      <c r="D102" s="8" t="s">
        <v>13</v>
      </c>
      <c r="E102" s="37">
        <v>0</v>
      </c>
      <c r="F102" s="37">
        <v>0</v>
      </c>
      <c r="G102" s="41">
        <f>E102+F102</f>
        <v>0</v>
      </c>
      <c r="H102" s="41">
        <f>C102*E102</f>
        <v>0</v>
      </c>
      <c r="I102" s="37">
        <f>C102*F102</f>
        <v>0</v>
      </c>
      <c r="J102" s="38">
        <f>H102+I102</f>
        <v>0</v>
      </c>
      <c r="K102" s="10"/>
      <c r="M102" s="157"/>
    </row>
    <row r="103" spans="1:13" s="7" customFormat="1" ht="20.25">
      <c r="A103" s="12">
        <v>1.11</v>
      </c>
      <c r="B103" s="11" t="s">
        <v>131</v>
      </c>
      <c r="C103" s="39">
        <v>180</v>
      </c>
      <c r="D103" s="8" t="s">
        <v>13</v>
      </c>
      <c r="E103" s="41">
        <v>0</v>
      </c>
      <c r="F103" s="37">
        <v>0</v>
      </c>
      <c r="G103" s="41">
        <f>E103+F103</f>
        <v>0</v>
      </c>
      <c r="H103" s="41">
        <f>C103*E103</f>
        <v>0</v>
      </c>
      <c r="I103" s="37">
        <f>C103*F103</f>
        <v>0</v>
      </c>
      <c r="J103" s="38">
        <f>H103+I103</f>
        <v>0</v>
      </c>
      <c r="K103" s="10"/>
      <c r="M103" s="157"/>
    </row>
    <row r="104" spans="1:13" s="7" customFormat="1" ht="21">
      <c r="A104" s="12"/>
      <c r="B104" s="45" t="s">
        <v>69</v>
      </c>
      <c r="C104" s="53"/>
      <c r="D104" s="8"/>
      <c r="E104" s="54"/>
      <c r="F104" s="54"/>
      <c r="G104" s="55"/>
      <c r="H104" s="80">
        <f>SUM(H90:H103)</f>
        <v>0</v>
      </c>
      <c r="I104" s="81">
        <f>SUM(I90:I103)</f>
        <v>0</v>
      </c>
      <c r="J104" s="36">
        <f>SUM(J90:J103)</f>
        <v>0</v>
      </c>
      <c r="K104" s="10"/>
      <c r="M104" s="154"/>
    </row>
    <row r="105" spans="1:13" s="7" customFormat="1" ht="9.75" customHeight="1">
      <c r="A105" s="12"/>
      <c r="B105" s="56"/>
      <c r="C105" s="53"/>
      <c r="D105" s="8"/>
      <c r="E105" s="54"/>
      <c r="F105" s="54"/>
      <c r="G105" s="55"/>
      <c r="H105" s="55"/>
      <c r="I105" s="54"/>
      <c r="J105" s="57"/>
      <c r="K105" s="10"/>
      <c r="M105" s="154"/>
    </row>
    <row r="106" spans="1:13" s="7" customFormat="1" ht="21">
      <c r="A106" s="67"/>
      <c r="B106" s="52"/>
      <c r="C106" s="68"/>
      <c r="D106" s="40"/>
      <c r="E106" s="69"/>
      <c r="F106" s="69"/>
      <c r="G106" s="70"/>
      <c r="H106" s="70"/>
      <c r="I106" s="69"/>
      <c r="J106" s="71"/>
      <c r="K106" s="44"/>
      <c r="M106" s="154"/>
    </row>
    <row r="107" spans="1:13" s="7" customFormat="1" ht="21">
      <c r="A107" s="67"/>
      <c r="B107" s="52"/>
      <c r="C107" s="68"/>
      <c r="D107" s="40"/>
      <c r="E107" s="69"/>
      <c r="F107" s="69"/>
      <c r="G107" s="70"/>
      <c r="H107" s="70"/>
      <c r="I107" s="69"/>
      <c r="J107" s="71"/>
      <c r="K107" s="44"/>
      <c r="M107" s="154"/>
    </row>
    <row r="108" spans="1:13" s="7" customFormat="1" ht="20.25">
      <c r="A108" s="12"/>
      <c r="B108" s="11"/>
      <c r="C108" s="39"/>
      <c r="D108" s="8"/>
      <c r="E108" s="41"/>
      <c r="F108" s="37"/>
      <c r="G108" s="41"/>
      <c r="H108" s="43"/>
      <c r="I108" s="37"/>
      <c r="J108" s="38"/>
      <c r="K108" s="10"/>
      <c r="M108" s="154"/>
    </row>
    <row r="109" spans="1:13" s="7" customFormat="1" ht="24.75" customHeight="1" thickBot="1">
      <c r="A109" s="58"/>
      <c r="B109" s="59"/>
      <c r="C109" s="60"/>
      <c r="D109" s="61"/>
      <c r="E109" s="62"/>
      <c r="F109" s="63"/>
      <c r="G109" s="62"/>
      <c r="H109" s="64"/>
      <c r="I109" s="63"/>
      <c r="J109" s="65"/>
      <c r="K109" s="66"/>
      <c r="M109" s="154"/>
    </row>
    <row r="111" spans="1:13" s="7" customFormat="1" ht="21.75" customHeight="1">
      <c r="A111" s="102"/>
      <c r="B111" s="256" t="s">
        <v>153</v>
      </c>
      <c r="C111" s="256"/>
      <c r="D111" s="256"/>
      <c r="E111" s="256"/>
      <c r="F111" s="256"/>
      <c r="G111" s="256"/>
      <c r="H111" s="256"/>
      <c r="I111" s="256"/>
      <c r="J111" s="256"/>
      <c r="K111" s="110" t="s">
        <v>29</v>
      </c>
      <c r="M111" s="154"/>
    </row>
    <row r="112" spans="1:13" s="7" customFormat="1" ht="21.75" customHeight="1">
      <c r="A112" s="257" t="s">
        <v>106</v>
      </c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M112" s="154"/>
    </row>
    <row r="113" spans="1:13" s="7" customFormat="1" ht="21.75" customHeight="1" thickBot="1">
      <c r="A113" s="257" t="s">
        <v>17</v>
      </c>
      <c r="B113" s="257"/>
      <c r="C113" s="257"/>
      <c r="D113" s="257"/>
      <c r="E113" s="257"/>
      <c r="F113" s="257"/>
      <c r="G113" s="257"/>
      <c r="H113" s="257"/>
      <c r="I113" s="257"/>
      <c r="J113" s="257"/>
      <c r="K113" s="257"/>
      <c r="M113" s="154"/>
    </row>
    <row r="114" spans="1:13" s="7" customFormat="1" ht="21">
      <c r="A114" s="259" t="s">
        <v>0</v>
      </c>
      <c r="B114" s="271" t="s">
        <v>1</v>
      </c>
      <c r="C114" s="271" t="s">
        <v>2</v>
      </c>
      <c r="D114" s="271" t="s">
        <v>3</v>
      </c>
      <c r="E114" s="22" t="s">
        <v>4</v>
      </c>
      <c r="F114" s="22" t="s">
        <v>5</v>
      </c>
      <c r="G114" s="22" t="s">
        <v>11</v>
      </c>
      <c r="H114" s="22" t="s">
        <v>8</v>
      </c>
      <c r="I114" s="22" t="s">
        <v>10</v>
      </c>
      <c r="J114" s="23" t="s">
        <v>11</v>
      </c>
      <c r="K114" s="273" t="s">
        <v>12</v>
      </c>
      <c r="M114" s="154"/>
    </row>
    <row r="115" spans="1:14" s="7" customFormat="1" ht="22.5" customHeight="1" thickBot="1">
      <c r="A115" s="260"/>
      <c r="B115" s="272"/>
      <c r="C115" s="272"/>
      <c r="D115" s="272"/>
      <c r="E115" s="24" t="s">
        <v>6</v>
      </c>
      <c r="F115" s="24" t="s">
        <v>6</v>
      </c>
      <c r="G115" s="24" t="s">
        <v>6</v>
      </c>
      <c r="H115" s="24" t="s">
        <v>9</v>
      </c>
      <c r="I115" s="24" t="s">
        <v>9</v>
      </c>
      <c r="J115" s="25" t="s">
        <v>9</v>
      </c>
      <c r="K115" s="274"/>
      <c r="M115" s="154"/>
      <c r="N115" s="72"/>
    </row>
    <row r="116" spans="1:13" s="7" customFormat="1" ht="21">
      <c r="A116" s="73">
        <v>2</v>
      </c>
      <c r="B116" s="45" t="s">
        <v>53</v>
      </c>
      <c r="C116" s="53"/>
      <c r="D116" s="8"/>
      <c r="E116" s="54"/>
      <c r="F116" s="54"/>
      <c r="G116" s="55"/>
      <c r="H116" s="55"/>
      <c r="I116" s="54"/>
      <c r="J116" s="9"/>
      <c r="K116" s="10"/>
      <c r="M116" s="154"/>
    </row>
    <row r="117" spans="1:13" s="7" customFormat="1" ht="20.25">
      <c r="A117" s="12">
        <v>2.1</v>
      </c>
      <c r="B117" s="11" t="s">
        <v>54</v>
      </c>
      <c r="C117" s="39">
        <v>35</v>
      </c>
      <c r="D117" s="8" t="s">
        <v>13</v>
      </c>
      <c r="E117" s="37">
        <v>0</v>
      </c>
      <c r="F117" s="37">
        <v>0</v>
      </c>
      <c r="G117" s="41">
        <f aca="true" t="shared" si="4" ref="G117:G128">E117+F117</f>
        <v>0</v>
      </c>
      <c r="H117" s="41">
        <f>C117*E117</f>
        <v>0</v>
      </c>
      <c r="I117" s="37">
        <f aca="true" t="shared" si="5" ref="I117:I128">C117*F117</f>
        <v>0</v>
      </c>
      <c r="J117" s="38">
        <f aca="true" t="shared" si="6" ref="J117:J128">H117+I117</f>
        <v>0</v>
      </c>
      <c r="K117" s="10"/>
      <c r="M117" s="157"/>
    </row>
    <row r="118" spans="1:12" s="7" customFormat="1" ht="20.25">
      <c r="A118" s="12">
        <v>2.2</v>
      </c>
      <c r="B118" s="11" t="s">
        <v>118</v>
      </c>
      <c r="C118" s="39">
        <v>4</v>
      </c>
      <c r="D118" s="8" t="s">
        <v>13</v>
      </c>
      <c r="E118" s="37">
        <v>0</v>
      </c>
      <c r="F118" s="37">
        <v>0</v>
      </c>
      <c r="G118" s="41">
        <f t="shared" si="4"/>
        <v>0</v>
      </c>
      <c r="H118" s="41">
        <f>C118*E118</f>
        <v>0</v>
      </c>
      <c r="I118" s="37">
        <f t="shared" si="5"/>
        <v>0</v>
      </c>
      <c r="J118" s="38">
        <f t="shared" si="6"/>
        <v>0</v>
      </c>
      <c r="K118" s="10"/>
      <c r="L118" s="157"/>
    </row>
    <row r="119" spans="1:12" s="7" customFormat="1" ht="20.25">
      <c r="A119" s="12">
        <v>2.3</v>
      </c>
      <c r="B119" s="11" t="s">
        <v>239</v>
      </c>
      <c r="C119" s="39">
        <v>2</v>
      </c>
      <c r="D119" s="8" t="s">
        <v>115</v>
      </c>
      <c r="E119" s="37">
        <v>0</v>
      </c>
      <c r="F119" s="37">
        <v>0</v>
      </c>
      <c r="G119" s="41">
        <f t="shared" si="4"/>
        <v>0</v>
      </c>
      <c r="H119" s="41">
        <f>C119*E119</f>
        <v>0</v>
      </c>
      <c r="I119" s="37">
        <f t="shared" si="5"/>
        <v>0</v>
      </c>
      <c r="J119" s="38">
        <f t="shared" si="6"/>
        <v>0</v>
      </c>
      <c r="K119" s="10"/>
      <c r="L119" s="157"/>
    </row>
    <row r="120" spans="1:12" s="7" customFormat="1" ht="20.25">
      <c r="A120" s="12">
        <v>2.4</v>
      </c>
      <c r="B120" s="11" t="s">
        <v>119</v>
      </c>
      <c r="C120" s="39">
        <v>1</v>
      </c>
      <c r="D120" s="8" t="s">
        <v>115</v>
      </c>
      <c r="E120" s="37">
        <v>0</v>
      </c>
      <c r="F120" s="37">
        <v>0</v>
      </c>
      <c r="G120" s="41">
        <f t="shared" si="4"/>
        <v>0</v>
      </c>
      <c r="H120" s="41">
        <f>C120*E120</f>
        <v>0</v>
      </c>
      <c r="I120" s="37">
        <f t="shared" si="5"/>
        <v>0</v>
      </c>
      <c r="J120" s="38">
        <f t="shared" si="6"/>
        <v>0</v>
      </c>
      <c r="K120" s="10"/>
      <c r="L120" s="157"/>
    </row>
    <row r="121" spans="1:15" s="7" customFormat="1" ht="20.25">
      <c r="A121" s="12">
        <v>2.5</v>
      </c>
      <c r="B121" s="11" t="s">
        <v>139</v>
      </c>
      <c r="C121" s="39">
        <v>1</v>
      </c>
      <c r="D121" s="8" t="s">
        <v>15</v>
      </c>
      <c r="E121" s="41">
        <v>0</v>
      </c>
      <c r="F121" s="37">
        <v>0</v>
      </c>
      <c r="G121" s="41">
        <f t="shared" si="4"/>
        <v>0</v>
      </c>
      <c r="H121" s="41">
        <f>C121*E121</f>
        <v>0</v>
      </c>
      <c r="I121" s="37">
        <f t="shared" si="5"/>
        <v>0</v>
      </c>
      <c r="J121" s="38">
        <f t="shared" si="6"/>
        <v>0</v>
      </c>
      <c r="K121" s="10"/>
      <c r="M121" s="154"/>
      <c r="O121" s="149"/>
    </row>
    <row r="122" spans="1:13" s="7" customFormat="1" ht="20.25">
      <c r="A122" s="12">
        <v>2.6</v>
      </c>
      <c r="B122" s="11" t="s">
        <v>75</v>
      </c>
      <c r="C122" s="39">
        <v>1</v>
      </c>
      <c r="D122" s="8" t="s">
        <v>15</v>
      </c>
      <c r="E122" s="41">
        <v>0</v>
      </c>
      <c r="F122" s="37">
        <v>0</v>
      </c>
      <c r="G122" s="41">
        <f t="shared" si="4"/>
        <v>0</v>
      </c>
      <c r="H122" s="41">
        <v>0</v>
      </c>
      <c r="I122" s="37">
        <f t="shared" si="5"/>
        <v>0</v>
      </c>
      <c r="J122" s="38">
        <f t="shared" si="6"/>
        <v>0</v>
      </c>
      <c r="K122" s="10"/>
      <c r="L122" s="149"/>
      <c r="M122" s="154"/>
    </row>
    <row r="123" spans="1:12" s="7" customFormat="1" ht="20.25">
      <c r="A123" s="12">
        <v>2.7</v>
      </c>
      <c r="B123" s="11" t="s">
        <v>55</v>
      </c>
      <c r="C123" s="39">
        <v>2</v>
      </c>
      <c r="D123" s="8" t="s">
        <v>43</v>
      </c>
      <c r="E123" s="41">
        <v>0</v>
      </c>
      <c r="F123" s="37">
        <v>0</v>
      </c>
      <c r="G123" s="41">
        <f t="shared" si="4"/>
        <v>0</v>
      </c>
      <c r="H123" s="41">
        <f aca="true" t="shared" si="7" ref="H123:H130">C123*E123</f>
        <v>0</v>
      </c>
      <c r="I123" s="37">
        <f t="shared" si="5"/>
        <v>0</v>
      </c>
      <c r="J123" s="38">
        <f t="shared" si="6"/>
        <v>0</v>
      </c>
      <c r="K123" s="10"/>
      <c r="L123" s="157"/>
    </row>
    <row r="124" spans="1:12" s="7" customFormat="1" ht="20.25">
      <c r="A124" s="12">
        <v>2.8</v>
      </c>
      <c r="B124" s="11" t="s">
        <v>152</v>
      </c>
      <c r="C124" s="39">
        <v>1</v>
      </c>
      <c r="D124" s="8" t="s">
        <v>43</v>
      </c>
      <c r="E124" s="41">
        <v>0</v>
      </c>
      <c r="F124" s="37">
        <v>0</v>
      </c>
      <c r="G124" s="41">
        <f t="shared" si="4"/>
        <v>0</v>
      </c>
      <c r="H124" s="41">
        <f t="shared" si="7"/>
        <v>0</v>
      </c>
      <c r="I124" s="37">
        <f t="shared" si="5"/>
        <v>0</v>
      </c>
      <c r="J124" s="38">
        <f t="shared" si="6"/>
        <v>0</v>
      </c>
      <c r="K124" s="10"/>
      <c r="L124" s="157"/>
    </row>
    <row r="125" spans="1:13" s="7" customFormat="1" ht="20.25">
      <c r="A125" s="12"/>
      <c r="B125" s="11" t="s">
        <v>151</v>
      </c>
      <c r="C125" s="39"/>
      <c r="D125" s="8"/>
      <c r="E125" s="41"/>
      <c r="F125" s="37"/>
      <c r="G125" s="41"/>
      <c r="H125" s="41"/>
      <c r="I125" s="37"/>
      <c r="J125" s="38"/>
      <c r="K125" s="10"/>
      <c r="M125" s="154"/>
    </row>
    <row r="126" spans="1:12" s="7" customFormat="1" ht="20.25">
      <c r="A126" s="12">
        <v>2.9</v>
      </c>
      <c r="B126" s="11" t="s">
        <v>108</v>
      </c>
      <c r="C126" s="39">
        <v>7</v>
      </c>
      <c r="D126" s="8" t="s">
        <v>43</v>
      </c>
      <c r="E126" s="41">
        <v>0</v>
      </c>
      <c r="F126" s="37">
        <v>0</v>
      </c>
      <c r="G126" s="41">
        <f t="shared" si="4"/>
        <v>0</v>
      </c>
      <c r="H126" s="41">
        <f t="shared" si="7"/>
        <v>0</v>
      </c>
      <c r="I126" s="37">
        <f t="shared" si="5"/>
        <v>0</v>
      </c>
      <c r="J126" s="38">
        <f t="shared" si="6"/>
        <v>0</v>
      </c>
      <c r="K126" s="10"/>
      <c r="L126" s="157"/>
    </row>
    <row r="127" spans="1:12" s="7" customFormat="1" ht="20.25">
      <c r="A127" s="118">
        <v>2.1</v>
      </c>
      <c r="B127" s="11" t="s">
        <v>171</v>
      </c>
      <c r="C127" s="39">
        <v>1</v>
      </c>
      <c r="D127" s="8" t="s">
        <v>43</v>
      </c>
      <c r="E127" s="41">
        <v>0</v>
      </c>
      <c r="F127" s="37">
        <v>0</v>
      </c>
      <c r="G127" s="41">
        <f>E127+F127</f>
        <v>0</v>
      </c>
      <c r="H127" s="41">
        <f>C127*E127</f>
        <v>0</v>
      </c>
      <c r="I127" s="37">
        <f>C127*F127</f>
        <v>0</v>
      </c>
      <c r="J127" s="38">
        <f>H127+I127</f>
        <v>0</v>
      </c>
      <c r="K127" s="10"/>
      <c r="L127" s="157"/>
    </row>
    <row r="128" spans="1:12" s="7" customFormat="1" ht="20.25">
      <c r="A128" s="118">
        <v>2.11</v>
      </c>
      <c r="B128" s="11" t="s">
        <v>109</v>
      </c>
      <c r="C128" s="39">
        <v>1</v>
      </c>
      <c r="D128" s="8" t="s">
        <v>43</v>
      </c>
      <c r="E128" s="41">
        <v>0</v>
      </c>
      <c r="F128" s="37">
        <v>0</v>
      </c>
      <c r="G128" s="41">
        <f t="shared" si="4"/>
        <v>0</v>
      </c>
      <c r="H128" s="41">
        <f t="shared" si="7"/>
        <v>0</v>
      </c>
      <c r="I128" s="37">
        <f t="shared" si="5"/>
        <v>0</v>
      </c>
      <c r="J128" s="38">
        <f t="shared" si="6"/>
        <v>0</v>
      </c>
      <c r="K128" s="10"/>
      <c r="L128" s="157"/>
    </row>
    <row r="129" spans="1:13" s="7" customFormat="1" ht="20.25">
      <c r="A129" s="12">
        <v>2.12</v>
      </c>
      <c r="B129" s="11" t="s">
        <v>111</v>
      </c>
      <c r="C129" s="39">
        <v>6</v>
      </c>
      <c r="D129" s="8" t="s">
        <v>43</v>
      </c>
      <c r="E129" s="41">
        <v>0</v>
      </c>
      <c r="F129" s="37">
        <v>0</v>
      </c>
      <c r="G129" s="41">
        <f>E129+F129</f>
        <v>0</v>
      </c>
      <c r="H129" s="41">
        <f t="shared" si="7"/>
        <v>0</v>
      </c>
      <c r="I129" s="37">
        <f>C129*F129</f>
        <v>0</v>
      </c>
      <c r="J129" s="38">
        <f>H129+I129</f>
        <v>0</v>
      </c>
      <c r="K129" s="10"/>
      <c r="M129" s="157"/>
    </row>
    <row r="130" spans="1:12" s="7" customFormat="1" ht="20.25">
      <c r="A130" s="12">
        <v>2.13</v>
      </c>
      <c r="B130" s="11" t="s">
        <v>59</v>
      </c>
      <c r="C130" s="39">
        <v>1</v>
      </c>
      <c r="D130" s="8" t="s">
        <v>15</v>
      </c>
      <c r="E130" s="41">
        <v>0</v>
      </c>
      <c r="F130" s="37">
        <v>0</v>
      </c>
      <c r="G130" s="41">
        <f>E130+F130</f>
        <v>0</v>
      </c>
      <c r="H130" s="41">
        <f t="shared" si="7"/>
        <v>0</v>
      </c>
      <c r="I130" s="37">
        <f>C130*F130</f>
        <v>0</v>
      </c>
      <c r="J130" s="38">
        <f>H130+I130</f>
        <v>0</v>
      </c>
      <c r="K130" s="10"/>
      <c r="L130" s="157"/>
    </row>
    <row r="131" spans="1:13" s="7" customFormat="1" ht="20.25">
      <c r="A131" s="12"/>
      <c r="B131" s="11" t="s">
        <v>58</v>
      </c>
      <c r="C131" s="39"/>
      <c r="D131" s="8"/>
      <c r="E131" s="41"/>
      <c r="F131" s="37"/>
      <c r="G131" s="41"/>
      <c r="H131" s="41"/>
      <c r="I131" s="37"/>
      <c r="J131" s="38"/>
      <c r="K131" s="10"/>
      <c r="M131" s="154"/>
    </row>
    <row r="132" spans="1:13" s="7" customFormat="1" ht="20.25">
      <c r="A132" s="118">
        <v>2.14</v>
      </c>
      <c r="B132" s="11" t="s">
        <v>61</v>
      </c>
      <c r="C132" s="39">
        <v>78</v>
      </c>
      <c r="D132" s="8" t="s">
        <v>13</v>
      </c>
      <c r="E132" s="41">
        <v>0</v>
      </c>
      <c r="F132" s="37">
        <v>0</v>
      </c>
      <c r="G132" s="41">
        <f>E132+F132</f>
        <v>0</v>
      </c>
      <c r="H132" s="41">
        <f>C132*E132</f>
        <v>0</v>
      </c>
      <c r="I132" s="37">
        <f>C132*F132</f>
        <v>0</v>
      </c>
      <c r="J132" s="38">
        <f>H132+I132</f>
        <v>0</v>
      </c>
      <c r="K132" s="10"/>
      <c r="M132" s="157"/>
    </row>
    <row r="133" spans="1:13" s="7" customFormat="1" ht="20.25">
      <c r="A133" s="12"/>
      <c r="B133" s="11" t="s">
        <v>60</v>
      </c>
      <c r="C133" s="39"/>
      <c r="D133" s="8"/>
      <c r="E133" s="41"/>
      <c r="F133" s="37"/>
      <c r="G133" s="41"/>
      <c r="H133" s="41"/>
      <c r="I133" s="37"/>
      <c r="J133" s="38"/>
      <c r="K133" s="10"/>
      <c r="M133" s="154"/>
    </row>
    <row r="134" spans="1:13" s="7" customFormat="1" ht="20.25">
      <c r="A134" s="12">
        <v>2.15</v>
      </c>
      <c r="B134" s="11" t="s">
        <v>62</v>
      </c>
      <c r="C134" s="39">
        <v>113</v>
      </c>
      <c r="D134" s="8" t="s">
        <v>13</v>
      </c>
      <c r="E134" s="41">
        <v>0</v>
      </c>
      <c r="F134" s="37">
        <v>0</v>
      </c>
      <c r="G134" s="41">
        <f>E134+F134</f>
        <v>0</v>
      </c>
      <c r="H134" s="41">
        <f>C134*E134</f>
        <v>0</v>
      </c>
      <c r="I134" s="37">
        <f>C134*F134</f>
        <v>0</v>
      </c>
      <c r="J134" s="38">
        <f>H134+I134</f>
        <v>0</v>
      </c>
      <c r="K134" s="10"/>
      <c r="M134" s="157"/>
    </row>
    <row r="135" spans="1:13" s="7" customFormat="1" ht="20.25">
      <c r="A135" s="12"/>
      <c r="B135" s="11" t="s">
        <v>63</v>
      </c>
      <c r="C135" s="39"/>
      <c r="D135" s="8"/>
      <c r="E135" s="41"/>
      <c r="F135" s="37"/>
      <c r="G135" s="41"/>
      <c r="H135" s="41"/>
      <c r="I135" s="37"/>
      <c r="J135" s="38"/>
      <c r="K135" s="10"/>
      <c r="M135" s="154"/>
    </row>
    <row r="136" spans="1:13" s="7" customFormat="1" ht="24.75" customHeight="1" thickBot="1">
      <c r="A136" s="58"/>
      <c r="B136" s="59"/>
      <c r="C136" s="60"/>
      <c r="D136" s="61"/>
      <c r="E136" s="62"/>
      <c r="F136" s="63"/>
      <c r="G136" s="62"/>
      <c r="H136" s="64"/>
      <c r="I136" s="63"/>
      <c r="J136" s="65"/>
      <c r="K136" s="66"/>
      <c r="M136" s="154"/>
    </row>
    <row r="137" spans="1:13" s="7" customFormat="1" ht="24.75" customHeight="1">
      <c r="A137" s="167"/>
      <c r="B137" s="20"/>
      <c r="C137" s="168"/>
      <c r="D137" s="169"/>
      <c r="E137" s="170"/>
      <c r="F137" s="171"/>
      <c r="G137" s="170"/>
      <c r="H137" s="173"/>
      <c r="I137" s="171"/>
      <c r="J137" s="172"/>
      <c r="K137" s="169"/>
      <c r="M137" s="154"/>
    </row>
    <row r="138" spans="1:13" s="7" customFormat="1" ht="21.75" customHeight="1">
      <c r="A138" s="102"/>
      <c r="B138" s="256" t="s">
        <v>154</v>
      </c>
      <c r="C138" s="256"/>
      <c r="D138" s="256"/>
      <c r="E138" s="256"/>
      <c r="F138" s="256"/>
      <c r="G138" s="256"/>
      <c r="H138" s="256"/>
      <c r="I138" s="256"/>
      <c r="J138" s="256"/>
      <c r="K138" s="110" t="s">
        <v>29</v>
      </c>
      <c r="M138" s="154"/>
    </row>
    <row r="139" spans="1:13" s="7" customFormat="1" ht="21.75" customHeight="1">
      <c r="A139" s="257" t="s">
        <v>106</v>
      </c>
      <c r="B139" s="258"/>
      <c r="C139" s="258"/>
      <c r="D139" s="258"/>
      <c r="E139" s="258"/>
      <c r="F139" s="258"/>
      <c r="G139" s="258"/>
      <c r="H139" s="258"/>
      <c r="I139" s="258"/>
      <c r="J139" s="258"/>
      <c r="K139" s="258"/>
      <c r="M139" s="154"/>
    </row>
    <row r="140" spans="1:13" s="7" customFormat="1" ht="21.75" customHeight="1" thickBot="1">
      <c r="A140" s="257" t="s">
        <v>17</v>
      </c>
      <c r="B140" s="257"/>
      <c r="C140" s="257"/>
      <c r="D140" s="257"/>
      <c r="E140" s="257"/>
      <c r="F140" s="257"/>
      <c r="G140" s="257"/>
      <c r="H140" s="257"/>
      <c r="I140" s="257"/>
      <c r="J140" s="257"/>
      <c r="K140" s="257"/>
      <c r="M140" s="154"/>
    </row>
    <row r="141" spans="1:13" s="7" customFormat="1" ht="21">
      <c r="A141" s="259" t="s">
        <v>0</v>
      </c>
      <c r="B141" s="271" t="s">
        <v>1</v>
      </c>
      <c r="C141" s="271" t="s">
        <v>2</v>
      </c>
      <c r="D141" s="271" t="s">
        <v>3</v>
      </c>
      <c r="E141" s="22" t="s">
        <v>4</v>
      </c>
      <c r="F141" s="22" t="s">
        <v>5</v>
      </c>
      <c r="G141" s="22" t="s">
        <v>11</v>
      </c>
      <c r="H141" s="22" t="s">
        <v>8</v>
      </c>
      <c r="I141" s="22" t="s">
        <v>10</v>
      </c>
      <c r="J141" s="23" t="s">
        <v>11</v>
      </c>
      <c r="K141" s="273" t="s">
        <v>12</v>
      </c>
      <c r="M141" s="154"/>
    </row>
    <row r="142" spans="1:13" s="7" customFormat="1" ht="22.5" customHeight="1" thickBot="1">
      <c r="A142" s="260"/>
      <c r="B142" s="272"/>
      <c r="C142" s="272"/>
      <c r="D142" s="272"/>
      <c r="E142" s="24" t="s">
        <v>6</v>
      </c>
      <c r="F142" s="24" t="s">
        <v>6</v>
      </c>
      <c r="G142" s="24" t="s">
        <v>6</v>
      </c>
      <c r="H142" s="24" t="s">
        <v>9</v>
      </c>
      <c r="I142" s="24" t="s">
        <v>9</v>
      </c>
      <c r="J142" s="25" t="s">
        <v>9</v>
      </c>
      <c r="K142" s="274"/>
      <c r="M142" s="154"/>
    </row>
    <row r="143" spans="1:13" s="7" customFormat="1" ht="20.25">
      <c r="A143" s="12">
        <v>2.16</v>
      </c>
      <c r="B143" s="11" t="s">
        <v>252</v>
      </c>
      <c r="C143" s="39">
        <v>412</v>
      </c>
      <c r="D143" s="8" t="s">
        <v>13</v>
      </c>
      <c r="E143" s="41">
        <v>0</v>
      </c>
      <c r="F143" s="37">
        <v>0</v>
      </c>
      <c r="G143" s="41">
        <f aca="true" t="shared" si="8" ref="G143:G157">E143+F143</f>
        <v>0</v>
      </c>
      <c r="H143" s="41">
        <f aca="true" t="shared" si="9" ref="H143:H157">C143*E143</f>
        <v>0</v>
      </c>
      <c r="I143" s="37">
        <f aca="true" t="shared" si="10" ref="I143:I157">C143*F143</f>
        <v>0</v>
      </c>
      <c r="J143" s="38">
        <f aca="true" t="shared" si="11" ref="J143:J157">H143+I143</f>
        <v>0</v>
      </c>
      <c r="K143" s="10"/>
      <c r="M143" s="157"/>
    </row>
    <row r="144" spans="1:13" s="7" customFormat="1" ht="20.25">
      <c r="A144" s="12"/>
      <c r="B144" s="11" t="s">
        <v>132</v>
      </c>
      <c r="C144" s="39"/>
      <c r="D144" s="8"/>
      <c r="E144" s="41"/>
      <c r="F144" s="37"/>
      <c r="G144" s="41"/>
      <c r="H144" s="41"/>
      <c r="I144" s="37"/>
      <c r="J144" s="38"/>
      <c r="K144" s="10"/>
      <c r="M144" s="154"/>
    </row>
    <row r="145" spans="1:13" s="7" customFormat="1" ht="20.25">
      <c r="A145" s="12">
        <v>2.17</v>
      </c>
      <c r="B145" s="11" t="s">
        <v>253</v>
      </c>
      <c r="C145" s="39">
        <v>234</v>
      </c>
      <c r="D145" s="8" t="s">
        <v>13</v>
      </c>
      <c r="E145" s="41">
        <v>0</v>
      </c>
      <c r="F145" s="37">
        <v>0</v>
      </c>
      <c r="G145" s="41">
        <f>E145+F145</f>
        <v>0</v>
      </c>
      <c r="H145" s="41">
        <f>C145*E145</f>
        <v>0</v>
      </c>
      <c r="I145" s="37">
        <f>C145*F145</f>
        <v>0</v>
      </c>
      <c r="J145" s="38">
        <f>H145+I145</f>
        <v>0</v>
      </c>
      <c r="K145" s="10"/>
      <c r="M145" s="157"/>
    </row>
    <row r="146" spans="1:12" s="7" customFormat="1" ht="20.25">
      <c r="A146" s="12">
        <v>2.18</v>
      </c>
      <c r="B146" s="11" t="s">
        <v>283</v>
      </c>
      <c r="C146" s="39">
        <v>1</v>
      </c>
      <c r="D146" s="8" t="s">
        <v>15</v>
      </c>
      <c r="E146" s="41">
        <v>0</v>
      </c>
      <c r="F146" s="37">
        <v>0</v>
      </c>
      <c r="G146" s="41">
        <f t="shared" si="8"/>
        <v>0</v>
      </c>
      <c r="H146" s="41">
        <f t="shared" si="9"/>
        <v>0</v>
      </c>
      <c r="I146" s="37">
        <f t="shared" si="10"/>
        <v>0</v>
      </c>
      <c r="J146" s="38">
        <f t="shared" si="11"/>
        <v>0</v>
      </c>
      <c r="K146" s="10"/>
      <c r="L146" s="157"/>
    </row>
    <row r="147" spans="1:12" s="7" customFormat="1" ht="20.25">
      <c r="A147" s="12">
        <v>2.19</v>
      </c>
      <c r="B147" s="11" t="s">
        <v>64</v>
      </c>
      <c r="C147" s="39">
        <v>2</v>
      </c>
      <c r="D147" s="8" t="s">
        <v>15</v>
      </c>
      <c r="E147" s="41">
        <v>0</v>
      </c>
      <c r="F147" s="37">
        <v>0</v>
      </c>
      <c r="G147" s="41">
        <f>E147+F147</f>
        <v>0</v>
      </c>
      <c r="H147" s="41">
        <f>C147*E147</f>
        <v>0</v>
      </c>
      <c r="I147" s="37">
        <f>C147*F147</f>
        <v>0</v>
      </c>
      <c r="J147" s="38">
        <f>H147+I147</f>
        <v>0</v>
      </c>
      <c r="K147" s="10"/>
      <c r="L147" s="157"/>
    </row>
    <row r="148" spans="1:12" s="7" customFormat="1" ht="20.25">
      <c r="A148" s="12"/>
      <c r="B148" s="11" t="s">
        <v>256</v>
      </c>
      <c r="C148" s="39"/>
      <c r="D148" s="8"/>
      <c r="E148" s="41"/>
      <c r="F148" s="37"/>
      <c r="G148" s="41"/>
      <c r="H148" s="41"/>
      <c r="I148" s="37"/>
      <c r="J148" s="38"/>
      <c r="K148" s="10"/>
      <c r="L148" s="157"/>
    </row>
    <row r="149" spans="1:12" s="7" customFormat="1" ht="20.25">
      <c r="A149" s="118">
        <v>2.2</v>
      </c>
      <c r="B149" s="11" t="s">
        <v>255</v>
      </c>
      <c r="C149" s="39">
        <v>2</v>
      </c>
      <c r="D149" s="8" t="s">
        <v>15</v>
      </c>
      <c r="E149" s="41">
        <v>0</v>
      </c>
      <c r="F149" s="37">
        <v>0</v>
      </c>
      <c r="G149" s="41">
        <f>E149+F149</f>
        <v>0</v>
      </c>
      <c r="H149" s="41">
        <f>C149*E149</f>
        <v>0</v>
      </c>
      <c r="I149" s="37">
        <f>C149*F149</f>
        <v>0</v>
      </c>
      <c r="J149" s="38">
        <f>H149+I149</f>
        <v>0</v>
      </c>
      <c r="K149" s="10"/>
      <c r="L149" s="157"/>
    </row>
    <row r="150" spans="1:12" s="7" customFormat="1" ht="20.25">
      <c r="A150" s="12">
        <v>2.21</v>
      </c>
      <c r="B150" s="11" t="s">
        <v>141</v>
      </c>
      <c r="C150" s="39">
        <v>36</v>
      </c>
      <c r="D150" s="8" t="s">
        <v>16</v>
      </c>
      <c r="E150" s="37">
        <v>0</v>
      </c>
      <c r="F150" s="37">
        <v>0</v>
      </c>
      <c r="G150" s="41">
        <f>E150+F150</f>
        <v>0</v>
      </c>
      <c r="H150" s="41">
        <f>C150*E150</f>
        <v>0</v>
      </c>
      <c r="I150" s="37">
        <f>C150*F150</f>
        <v>0</v>
      </c>
      <c r="J150" s="38">
        <f>H150+I150</f>
        <v>0</v>
      </c>
      <c r="K150" s="10"/>
      <c r="L150" s="157"/>
    </row>
    <row r="151" spans="1:12" s="7" customFormat="1" ht="20.25">
      <c r="A151" s="118">
        <v>2.22</v>
      </c>
      <c r="B151" s="11" t="s">
        <v>240</v>
      </c>
      <c r="C151" s="39">
        <v>36</v>
      </c>
      <c r="D151" s="8" t="s">
        <v>13</v>
      </c>
      <c r="E151" s="41">
        <v>0</v>
      </c>
      <c r="F151" s="37">
        <v>0</v>
      </c>
      <c r="G151" s="41">
        <f t="shared" si="8"/>
        <v>0</v>
      </c>
      <c r="H151" s="41">
        <f t="shared" si="9"/>
        <v>0</v>
      </c>
      <c r="I151" s="37">
        <f t="shared" si="10"/>
        <v>0</v>
      </c>
      <c r="J151" s="38">
        <f t="shared" si="11"/>
        <v>0</v>
      </c>
      <c r="K151" s="10"/>
      <c r="L151" s="157"/>
    </row>
    <row r="152" spans="1:12" s="7" customFormat="1" ht="20.25">
      <c r="A152" s="12"/>
      <c r="B152" s="11" t="s">
        <v>241</v>
      </c>
      <c r="C152" s="39"/>
      <c r="D152" s="8"/>
      <c r="E152" s="41"/>
      <c r="F152" s="37"/>
      <c r="G152" s="41"/>
      <c r="H152" s="41"/>
      <c r="I152" s="37"/>
      <c r="J152" s="38"/>
      <c r="K152" s="10"/>
      <c r="L152" s="157"/>
    </row>
    <row r="153" spans="1:12" s="7" customFormat="1" ht="20.25">
      <c r="A153" s="118">
        <v>2.23</v>
      </c>
      <c r="B153" s="11" t="s">
        <v>65</v>
      </c>
      <c r="C153" s="39">
        <v>10</v>
      </c>
      <c r="D153" s="8" t="s">
        <v>16</v>
      </c>
      <c r="E153" s="37">
        <v>0</v>
      </c>
      <c r="F153" s="37">
        <v>0</v>
      </c>
      <c r="G153" s="41">
        <f t="shared" si="8"/>
        <v>0</v>
      </c>
      <c r="H153" s="41">
        <f t="shared" si="9"/>
        <v>0</v>
      </c>
      <c r="I153" s="37">
        <f t="shared" si="10"/>
        <v>0</v>
      </c>
      <c r="J153" s="38">
        <f t="shared" si="11"/>
        <v>0</v>
      </c>
      <c r="K153" s="10"/>
      <c r="L153" s="157"/>
    </row>
    <row r="154" spans="1:12" s="7" customFormat="1" ht="20.25">
      <c r="A154" s="12">
        <v>2.24</v>
      </c>
      <c r="B154" s="11" t="s">
        <v>242</v>
      </c>
      <c r="C154" s="39">
        <v>10</v>
      </c>
      <c r="D154" s="8" t="s">
        <v>13</v>
      </c>
      <c r="E154" s="41">
        <v>0</v>
      </c>
      <c r="F154" s="37">
        <v>0</v>
      </c>
      <c r="G154" s="41">
        <f t="shared" si="8"/>
        <v>0</v>
      </c>
      <c r="H154" s="41">
        <f t="shared" si="9"/>
        <v>0</v>
      </c>
      <c r="I154" s="37">
        <f t="shared" si="10"/>
        <v>0</v>
      </c>
      <c r="J154" s="38">
        <f t="shared" si="11"/>
        <v>0</v>
      </c>
      <c r="K154" s="10"/>
      <c r="L154" s="157"/>
    </row>
    <row r="155" spans="1:12" s="7" customFormat="1" ht="20.25">
      <c r="A155" s="12"/>
      <c r="B155" s="11" t="s">
        <v>241</v>
      </c>
      <c r="C155" s="39"/>
      <c r="D155" s="8"/>
      <c r="E155" s="41"/>
      <c r="F155" s="37"/>
      <c r="G155" s="41"/>
      <c r="H155" s="41"/>
      <c r="I155" s="37"/>
      <c r="J155" s="38"/>
      <c r="K155" s="10"/>
      <c r="L155" s="157"/>
    </row>
    <row r="156" spans="1:13" s="7" customFormat="1" ht="20.25">
      <c r="A156" s="12">
        <v>2.25</v>
      </c>
      <c r="B156" s="11" t="s">
        <v>66</v>
      </c>
      <c r="C156" s="39">
        <v>50</v>
      </c>
      <c r="D156" s="8" t="s">
        <v>13</v>
      </c>
      <c r="E156" s="41">
        <v>0</v>
      </c>
      <c r="F156" s="37">
        <v>0</v>
      </c>
      <c r="G156" s="41">
        <f t="shared" si="8"/>
        <v>0</v>
      </c>
      <c r="H156" s="41">
        <f t="shared" si="9"/>
        <v>0</v>
      </c>
      <c r="I156" s="37">
        <f t="shared" si="10"/>
        <v>0</v>
      </c>
      <c r="J156" s="38">
        <f t="shared" si="11"/>
        <v>0</v>
      </c>
      <c r="K156" s="10"/>
      <c r="M156" s="149"/>
    </row>
    <row r="157" spans="1:13" s="7" customFormat="1" ht="20.25">
      <c r="A157" s="12">
        <v>2.26</v>
      </c>
      <c r="B157" s="11" t="s">
        <v>67</v>
      </c>
      <c r="C157" s="39">
        <v>26</v>
      </c>
      <c r="D157" s="8" t="s">
        <v>16</v>
      </c>
      <c r="E157" s="41">
        <v>0</v>
      </c>
      <c r="F157" s="37">
        <v>0</v>
      </c>
      <c r="G157" s="41">
        <f t="shared" si="8"/>
        <v>0</v>
      </c>
      <c r="H157" s="41">
        <f t="shared" si="9"/>
        <v>0</v>
      </c>
      <c r="I157" s="37">
        <f t="shared" si="10"/>
        <v>0</v>
      </c>
      <c r="J157" s="38">
        <f t="shared" si="11"/>
        <v>0</v>
      </c>
      <c r="K157" s="10"/>
      <c r="M157" s="149"/>
    </row>
    <row r="158" spans="1:13" s="7" customFormat="1" ht="20.25">
      <c r="A158" s="12">
        <v>2.27</v>
      </c>
      <c r="B158" s="11" t="s">
        <v>235</v>
      </c>
      <c r="C158" s="39">
        <v>29</v>
      </c>
      <c r="D158" s="8" t="s">
        <v>42</v>
      </c>
      <c r="E158" s="41">
        <v>0</v>
      </c>
      <c r="F158" s="37">
        <v>0</v>
      </c>
      <c r="G158" s="41">
        <f>E158+F158</f>
        <v>0</v>
      </c>
      <c r="H158" s="41">
        <f>C158*E158</f>
        <v>0</v>
      </c>
      <c r="I158" s="37">
        <f>C158*F158</f>
        <v>0</v>
      </c>
      <c r="J158" s="38">
        <f>H158+I158</f>
        <v>0</v>
      </c>
      <c r="K158" s="10"/>
      <c r="M158" s="149"/>
    </row>
    <row r="159" spans="1:13" s="7" customFormat="1" ht="20.25">
      <c r="A159" s="12">
        <v>2.28</v>
      </c>
      <c r="B159" s="11" t="s">
        <v>236</v>
      </c>
      <c r="C159" s="39">
        <v>15</v>
      </c>
      <c r="D159" s="8" t="s">
        <v>42</v>
      </c>
      <c r="E159" s="41">
        <v>0</v>
      </c>
      <c r="F159" s="37">
        <v>0</v>
      </c>
      <c r="G159" s="41">
        <f>E159+F159</f>
        <v>0</v>
      </c>
      <c r="H159" s="41">
        <f>C159*E159</f>
        <v>0</v>
      </c>
      <c r="I159" s="37">
        <f>C159*F159</f>
        <v>0</v>
      </c>
      <c r="J159" s="38">
        <f>H159+I159</f>
        <v>0</v>
      </c>
      <c r="K159" s="10"/>
      <c r="M159" s="149"/>
    </row>
    <row r="160" spans="1:13" s="7" customFormat="1" ht="20.25">
      <c r="A160" s="12">
        <v>2.29</v>
      </c>
      <c r="B160" s="11" t="s">
        <v>243</v>
      </c>
      <c r="C160" s="39">
        <v>52</v>
      </c>
      <c r="D160" s="8" t="s">
        <v>13</v>
      </c>
      <c r="E160" s="41">
        <v>0</v>
      </c>
      <c r="F160" s="37">
        <v>0</v>
      </c>
      <c r="G160" s="41">
        <f>E160+F160</f>
        <v>0</v>
      </c>
      <c r="H160" s="41">
        <f>C160*E160</f>
        <v>0</v>
      </c>
      <c r="I160" s="37">
        <f>C160*F160</f>
        <v>0</v>
      </c>
      <c r="J160" s="38">
        <f>H160+I160</f>
        <v>0</v>
      </c>
      <c r="K160" s="10"/>
      <c r="M160" s="149"/>
    </row>
    <row r="161" spans="1:13" s="7" customFormat="1" ht="20.25">
      <c r="A161" s="118">
        <v>2.3</v>
      </c>
      <c r="B161" s="11" t="s">
        <v>112</v>
      </c>
      <c r="C161" s="39">
        <v>35</v>
      </c>
      <c r="D161" s="8" t="s">
        <v>13</v>
      </c>
      <c r="E161" s="41">
        <v>0</v>
      </c>
      <c r="F161" s="37">
        <v>0</v>
      </c>
      <c r="G161" s="41">
        <f>E161+F161</f>
        <v>0</v>
      </c>
      <c r="H161" s="41">
        <f>C161*E161</f>
        <v>0</v>
      </c>
      <c r="I161" s="37">
        <f>C161*F161</f>
        <v>0</v>
      </c>
      <c r="J161" s="38">
        <f>H161+I161</f>
        <v>0</v>
      </c>
      <c r="K161" s="10"/>
      <c r="M161" s="157"/>
    </row>
    <row r="162" spans="1:13" s="7" customFormat="1" ht="21">
      <c r="A162" s="12"/>
      <c r="B162" s="45" t="s">
        <v>70</v>
      </c>
      <c r="C162" s="53"/>
      <c r="D162" s="8"/>
      <c r="E162" s="54"/>
      <c r="F162" s="54"/>
      <c r="G162" s="55"/>
      <c r="H162" s="57">
        <f>SUM(H117:H161)</f>
        <v>0</v>
      </c>
      <c r="I162" s="57">
        <f>SUM(I117:I161)</f>
        <v>0</v>
      </c>
      <c r="J162" s="57">
        <f>SUM(J117:J161)</f>
        <v>0</v>
      </c>
      <c r="K162" s="10"/>
      <c r="M162" s="154"/>
    </row>
    <row r="163" spans="1:13" s="7" customFormat="1" ht="9.75" customHeight="1">
      <c r="A163" s="12"/>
      <c r="B163" s="56"/>
      <c r="C163" s="53"/>
      <c r="D163" s="8"/>
      <c r="E163" s="54"/>
      <c r="F163" s="54"/>
      <c r="G163" s="55"/>
      <c r="H163" s="55"/>
      <c r="I163" s="54"/>
      <c r="J163" s="57"/>
      <c r="K163" s="10"/>
      <c r="M163" s="154"/>
    </row>
    <row r="164" spans="1:13" s="7" customFormat="1" ht="19.5" customHeight="1" thickBot="1">
      <c r="A164" s="58"/>
      <c r="B164" s="59"/>
      <c r="C164" s="60"/>
      <c r="D164" s="61"/>
      <c r="E164" s="62"/>
      <c r="F164" s="63"/>
      <c r="G164" s="62"/>
      <c r="H164" s="64"/>
      <c r="I164" s="63"/>
      <c r="J164" s="65"/>
      <c r="K164" s="66"/>
      <c r="M164" s="154"/>
    </row>
    <row r="166" spans="1:13" s="7" customFormat="1" ht="21.75" customHeight="1">
      <c r="A166" s="102"/>
      <c r="B166" s="256" t="s">
        <v>155</v>
      </c>
      <c r="C166" s="256"/>
      <c r="D166" s="256"/>
      <c r="E166" s="256"/>
      <c r="F166" s="256"/>
      <c r="G166" s="256"/>
      <c r="H166" s="256"/>
      <c r="I166" s="256"/>
      <c r="J166" s="256"/>
      <c r="K166" s="110" t="s">
        <v>29</v>
      </c>
      <c r="M166" s="154"/>
    </row>
    <row r="167" spans="1:13" s="7" customFormat="1" ht="21.75" customHeight="1">
      <c r="A167" s="257" t="s">
        <v>106</v>
      </c>
      <c r="B167" s="258"/>
      <c r="C167" s="258"/>
      <c r="D167" s="258"/>
      <c r="E167" s="258"/>
      <c r="F167" s="258"/>
      <c r="G167" s="258"/>
      <c r="H167" s="258"/>
      <c r="I167" s="258"/>
      <c r="J167" s="258"/>
      <c r="K167" s="258"/>
      <c r="M167" s="154"/>
    </row>
    <row r="168" spans="1:13" s="7" customFormat="1" ht="21.75" customHeight="1">
      <c r="A168" s="257" t="s">
        <v>17</v>
      </c>
      <c r="B168" s="257"/>
      <c r="C168" s="257"/>
      <c r="D168" s="257"/>
      <c r="E168" s="257"/>
      <c r="F168" s="257"/>
      <c r="G168" s="257"/>
      <c r="H168" s="257"/>
      <c r="I168" s="257"/>
      <c r="J168" s="257"/>
      <c r="K168" s="257"/>
      <c r="M168" s="154"/>
    </row>
    <row r="169" s="7" customFormat="1" ht="11.25" customHeight="1" thickBot="1">
      <c r="M169" s="154"/>
    </row>
    <row r="170" spans="1:13" s="7" customFormat="1" ht="21">
      <c r="A170" s="259" t="s">
        <v>0</v>
      </c>
      <c r="B170" s="271" t="s">
        <v>1</v>
      </c>
      <c r="C170" s="271" t="s">
        <v>2</v>
      </c>
      <c r="D170" s="271" t="s">
        <v>3</v>
      </c>
      <c r="E170" s="22" t="s">
        <v>4</v>
      </c>
      <c r="F170" s="22" t="s">
        <v>5</v>
      </c>
      <c r="G170" s="22" t="s">
        <v>11</v>
      </c>
      <c r="H170" s="22" t="s">
        <v>8</v>
      </c>
      <c r="I170" s="22" t="s">
        <v>10</v>
      </c>
      <c r="J170" s="23" t="s">
        <v>11</v>
      </c>
      <c r="K170" s="273" t="s">
        <v>12</v>
      </c>
      <c r="M170" s="154"/>
    </row>
    <row r="171" spans="1:13" s="7" customFormat="1" ht="22.5" customHeight="1" thickBot="1">
      <c r="A171" s="260"/>
      <c r="B171" s="272"/>
      <c r="C171" s="272"/>
      <c r="D171" s="272"/>
      <c r="E171" s="24" t="s">
        <v>6</v>
      </c>
      <c r="F171" s="24" t="s">
        <v>6</v>
      </c>
      <c r="G171" s="24" t="s">
        <v>6</v>
      </c>
      <c r="H171" s="24" t="s">
        <v>9</v>
      </c>
      <c r="I171" s="24" t="s">
        <v>9</v>
      </c>
      <c r="J171" s="25" t="s">
        <v>9</v>
      </c>
      <c r="K171" s="274"/>
      <c r="M171" s="154"/>
    </row>
    <row r="172" spans="1:13" s="7" customFormat="1" ht="21">
      <c r="A172" s="73">
        <v>3</v>
      </c>
      <c r="B172" s="45" t="s">
        <v>71</v>
      </c>
      <c r="C172" s="53"/>
      <c r="D172" s="8"/>
      <c r="E172" s="54"/>
      <c r="F172" s="54"/>
      <c r="G172" s="55"/>
      <c r="H172" s="55"/>
      <c r="I172" s="54"/>
      <c r="J172" s="9"/>
      <c r="K172" s="10"/>
      <c r="M172" s="154"/>
    </row>
    <row r="173" spans="1:13" s="7" customFormat="1" ht="20.25">
      <c r="A173" s="12">
        <v>3.1</v>
      </c>
      <c r="B173" s="11" t="s">
        <v>54</v>
      </c>
      <c r="C173" s="39">
        <v>18</v>
      </c>
      <c r="D173" s="8" t="s">
        <v>13</v>
      </c>
      <c r="E173" s="37">
        <v>0</v>
      </c>
      <c r="F173" s="37">
        <v>0</v>
      </c>
      <c r="G173" s="41">
        <f aca="true" t="shared" si="12" ref="G173:G182">E173+F173</f>
        <v>0</v>
      </c>
      <c r="H173" s="41">
        <f>C173*E173</f>
        <v>0</v>
      </c>
      <c r="I173" s="37">
        <f aca="true" t="shared" si="13" ref="I173:I182">C173*F173</f>
        <v>0</v>
      </c>
      <c r="J173" s="38">
        <f aca="true" t="shared" si="14" ref="J173:J182">H173+I173</f>
        <v>0</v>
      </c>
      <c r="K173" s="10"/>
      <c r="M173" s="157"/>
    </row>
    <row r="174" spans="1:12" s="7" customFormat="1" ht="20.25">
      <c r="A174" s="12">
        <v>3.2</v>
      </c>
      <c r="B174" s="11" t="s">
        <v>120</v>
      </c>
      <c r="C174" s="39">
        <v>1</v>
      </c>
      <c r="D174" s="8" t="s">
        <v>13</v>
      </c>
      <c r="E174" s="37">
        <v>0</v>
      </c>
      <c r="F174" s="37">
        <v>0</v>
      </c>
      <c r="G174" s="41">
        <f t="shared" si="12"/>
        <v>0</v>
      </c>
      <c r="H174" s="41">
        <f>C174*E174</f>
        <v>0</v>
      </c>
      <c r="I174" s="37">
        <f t="shared" si="13"/>
        <v>0</v>
      </c>
      <c r="J174" s="38">
        <f t="shared" si="14"/>
        <v>0</v>
      </c>
      <c r="K174" s="10"/>
      <c r="L174" s="157"/>
    </row>
    <row r="175" spans="1:12" s="7" customFormat="1" ht="20.25">
      <c r="A175" s="12">
        <v>3.3</v>
      </c>
      <c r="B175" s="11" t="s">
        <v>239</v>
      </c>
      <c r="C175" s="39">
        <v>2</v>
      </c>
      <c r="D175" s="8" t="s">
        <v>115</v>
      </c>
      <c r="E175" s="37">
        <v>0</v>
      </c>
      <c r="F175" s="37">
        <v>0</v>
      </c>
      <c r="G175" s="41">
        <f t="shared" si="12"/>
        <v>0</v>
      </c>
      <c r="H175" s="41">
        <f>C175*E175</f>
        <v>0</v>
      </c>
      <c r="I175" s="37">
        <f t="shared" si="13"/>
        <v>0</v>
      </c>
      <c r="J175" s="38">
        <f t="shared" si="14"/>
        <v>0</v>
      </c>
      <c r="K175" s="10"/>
      <c r="L175" s="157"/>
    </row>
    <row r="176" spans="1:12" s="7" customFormat="1" ht="20.25">
      <c r="A176" s="12">
        <v>3.4</v>
      </c>
      <c r="B176" s="11" t="s">
        <v>75</v>
      </c>
      <c r="C176" s="39">
        <v>1</v>
      </c>
      <c r="D176" s="8" t="s">
        <v>15</v>
      </c>
      <c r="E176" s="41">
        <v>0</v>
      </c>
      <c r="F176" s="37">
        <v>0</v>
      </c>
      <c r="G176" s="41">
        <f t="shared" si="12"/>
        <v>0</v>
      </c>
      <c r="H176" s="41">
        <v>0</v>
      </c>
      <c r="I176" s="37">
        <f t="shared" si="13"/>
        <v>0</v>
      </c>
      <c r="J176" s="38">
        <f t="shared" si="14"/>
        <v>0</v>
      </c>
      <c r="K176" s="10"/>
      <c r="L176" s="157"/>
    </row>
    <row r="177" spans="1:12" s="7" customFormat="1" ht="20.25">
      <c r="A177" s="12">
        <v>3.5</v>
      </c>
      <c r="B177" s="11" t="s">
        <v>73</v>
      </c>
      <c r="C177" s="39">
        <v>2</v>
      </c>
      <c r="D177" s="8" t="s">
        <v>43</v>
      </c>
      <c r="E177" s="41">
        <v>0</v>
      </c>
      <c r="F177" s="37">
        <v>0</v>
      </c>
      <c r="G177" s="41">
        <f t="shared" si="12"/>
        <v>0</v>
      </c>
      <c r="H177" s="41">
        <f aca="true" t="shared" si="15" ref="H177:H182">C177*E177</f>
        <v>0</v>
      </c>
      <c r="I177" s="37">
        <f t="shared" si="13"/>
        <v>0</v>
      </c>
      <c r="J177" s="38">
        <f t="shared" si="14"/>
        <v>0</v>
      </c>
      <c r="K177" s="10"/>
      <c r="L177" s="157"/>
    </row>
    <row r="178" spans="1:12" s="7" customFormat="1" ht="20.25">
      <c r="A178" s="12">
        <v>3.6</v>
      </c>
      <c r="B178" s="11" t="s">
        <v>72</v>
      </c>
      <c r="C178" s="39">
        <v>2</v>
      </c>
      <c r="D178" s="8" t="s">
        <v>43</v>
      </c>
      <c r="E178" s="41">
        <v>0</v>
      </c>
      <c r="F178" s="37">
        <v>0</v>
      </c>
      <c r="G178" s="41">
        <f t="shared" si="12"/>
        <v>0</v>
      </c>
      <c r="H178" s="41">
        <f t="shared" si="15"/>
        <v>0</v>
      </c>
      <c r="I178" s="37">
        <f t="shared" si="13"/>
        <v>0</v>
      </c>
      <c r="J178" s="38">
        <f t="shared" si="14"/>
        <v>0</v>
      </c>
      <c r="K178" s="10"/>
      <c r="L178" s="157"/>
    </row>
    <row r="179" spans="1:12" s="7" customFormat="1" ht="20.25">
      <c r="A179" s="12">
        <v>3.7</v>
      </c>
      <c r="B179" s="11" t="s">
        <v>114</v>
      </c>
      <c r="C179" s="39">
        <v>4</v>
      </c>
      <c r="D179" s="8" t="s">
        <v>43</v>
      </c>
      <c r="E179" s="41">
        <v>0</v>
      </c>
      <c r="F179" s="37">
        <v>0</v>
      </c>
      <c r="G179" s="41">
        <f t="shared" si="12"/>
        <v>0</v>
      </c>
      <c r="H179" s="41">
        <f t="shared" si="15"/>
        <v>0</v>
      </c>
      <c r="I179" s="37">
        <f t="shared" si="13"/>
        <v>0</v>
      </c>
      <c r="J179" s="38">
        <f t="shared" si="14"/>
        <v>0</v>
      </c>
      <c r="K179" s="10"/>
      <c r="L179" s="157"/>
    </row>
    <row r="180" spans="1:12" s="7" customFormat="1" ht="20.25">
      <c r="A180" s="12">
        <v>3.8</v>
      </c>
      <c r="B180" s="11" t="s">
        <v>125</v>
      </c>
      <c r="C180" s="39">
        <v>1</v>
      </c>
      <c r="D180" s="8" t="s">
        <v>115</v>
      </c>
      <c r="E180" s="41">
        <v>0</v>
      </c>
      <c r="F180" s="37">
        <v>0</v>
      </c>
      <c r="G180" s="41">
        <f t="shared" si="12"/>
        <v>0</v>
      </c>
      <c r="H180" s="41">
        <f t="shared" si="15"/>
        <v>0</v>
      </c>
      <c r="I180" s="37">
        <f t="shared" si="13"/>
        <v>0</v>
      </c>
      <c r="J180" s="38">
        <f t="shared" si="14"/>
        <v>0</v>
      </c>
      <c r="K180" s="10"/>
      <c r="L180" s="157"/>
    </row>
    <row r="181" spans="1:12" s="7" customFormat="1" ht="20.25">
      <c r="A181" s="111">
        <v>3.9</v>
      </c>
      <c r="B181" s="11" t="s">
        <v>249</v>
      </c>
      <c r="C181" s="39">
        <v>1</v>
      </c>
      <c r="D181" s="8" t="s">
        <v>15</v>
      </c>
      <c r="E181" s="41">
        <v>0</v>
      </c>
      <c r="F181" s="37">
        <v>0</v>
      </c>
      <c r="G181" s="41">
        <f t="shared" si="12"/>
        <v>0</v>
      </c>
      <c r="H181" s="41">
        <f t="shared" si="15"/>
        <v>0</v>
      </c>
      <c r="I181" s="37">
        <f t="shared" si="13"/>
        <v>0</v>
      </c>
      <c r="J181" s="38">
        <f t="shared" si="14"/>
        <v>0</v>
      </c>
      <c r="K181" s="10"/>
      <c r="L181" s="157"/>
    </row>
    <row r="182" spans="1:12" s="7" customFormat="1" ht="20.25">
      <c r="A182" s="118">
        <v>3.1</v>
      </c>
      <c r="B182" s="11" t="s">
        <v>121</v>
      </c>
      <c r="C182" s="39">
        <v>1</v>
      </c>
      <c r="D182" s="8" t="s">
        <v>115</v>
      </c>
      <c r="E182" s="41">
        <v>0</v>
      </c>
      <c r="F182" s="37">
        <v>0</v>
      </c>
      <c r="G182" s="41">
        <f t="shared" si="12"/>
        <v>0</v>
      </c>
      <c r="H182" s="41">
        <f t="shared" si="15"/>
        <v>0</v>
      </c>
      <c r="I182" s="37">
        <f t="shared" si="13"/>
        <v>0</v>
      </c>
      <c r="J182" s="38">
        <f t="shared" si="14"/>
        <v>0</v>
      </c>
      <c r="K182" s="10"/>
      <c r="L182" s="157"/>
    </row>
    <row r="183" spans="1:12" s="7" customFormat="1" ht="20.25">
      <c r="A183" s="12"/>
      <c r="B183" s="11" t="s">
        <v>248</v>
      </c>
      <c r="C183" s="39"/>
      <c r="D183" s="8"/>
      <c r="E183" s="41"/>
      <c r="F183" s="37"/>
      <c r="G183" s="41"/>
      <c r="H183" s="41"/>
      <c r="I183" s="37"/>
      <c r="J183" s="38"/>
      <c r="K183" s="10"/>
      <c r="L183" s="157"/>
    </row>
    <row r="184" spans="1:12" s="7" customFormat="1" ht="20.25">
      <c r="A184" s="12">
        <v>3.11</v>
      </c>
      <c r="B184" s="11" t="s">
        <v>56</v>
      </c>
      <c r="C184" s="39">
        <v>3</v>
      </c>
      <c r="D184" s="8" t="s">
        <v>43</v>
      </c>
      <c r="E184" s="41">
        <v>0</v>
      </c>
      <c r="F184" s="37">
        <v>0</v>
      </c>
      <c r="G184" s="41">
        <f>E184+F184</f>
        <v>0</v>
      </c>
      <c r="H184" s="41">
        <f>C184*E184</f>
        <v>0</v>
      </c>
      <c r="I184" s="37">
        <f>C184*F184</f>
        <v>0</v>
      </c>
      <c r="J184" s="38">
        <f>H184+I184</f>
        <v>0</v>
      </c>
      <c r="K184" s="10"/>
      <c r="L184" s="157"/>
    </row>
    <row r="185" spans="1:12" s="7" customFormat="1" ht="20.25">
      <c r="A185" s="12">
        <v>3.12</v>
      </c>
      <c r="B185" s="11" t="s">
        <v>108</v>
      </c>
      <c r="C185" s="39">
        <v>7</v>
      </c>
      <c r="D185" s="8" t="s">
        <v>43</v>
      </c>
      <c r="E185" s="41">
        <v>0</v>
      </c>
      <c r="F185" s="37">
        <v>0</v>
      </c>
      <c r="G185" s="41">
        <f>E185+F185</f>
        <v>0</v>
      </c>
      <c r="H185" s="41">
        <f>C185*E185</f>
        <v>0</v>
      </c>
      <c r="I185" s="37">
        <f>C185*F185</f>
        <v>0</v>
      </c>
      <c r="J185" s="38">
        <f>H185+I185</f>
        <v>0</v>
      </c>
      <c r="K185" s="10"/>
      <c r="L185" s="157"/>
    </row>
    <row r="186" spans="1:12" s="7" customFormat="1" ht="20.25">
      <c r="A186" s="12">
        <v>3.13</v>
      </c>
      <c r="B186" s="11" t="s">
        <v>57</v>
      </c>
      <c r="C186" s="39">
        <v>1</v>
      </c>
      <c r="D186" s="8" t="s">
        <v>115</v>
      </c>
      <c r="E186" s="41">
        <v>0</v>
      </c>
      <c r="F186" s="37">
        <v>0</v>
      </c>
      <c r="G186" s="41">
        <f>E186+F186</f>
        <v>0</v>
      </c>
      <c r="H186" s="41">
        <f>C186*E186</f>
        <v>0</v>
      </c>
      <c r="I186" s="37">
        <f>C186*F186</f>
        <v>0</v>
      </c>
      <c r="J186" s="38">
        <f>H186+I186</f>
        <v>0</v>
      </c>
      <c r="K186" s="10"/>
      <c r="L186" s="157"/>
    </row>
    <row r="187" spans="1:12" s="7" customFormat="1" ht="20.25">
      <c r="A187" s="12"/>
      <c r="B187" s="11" t="s">
        <v>116</v>
      </c>
      <c r="C187" s="39"/>
      <c r="D187" s="8"/>
      <c r="E187" s="41"/>
      <c r="F187" s="37"/>
      <c r="G187" s="41"/>
      <c r="H187" s="41"/>
      <c r="I187" s="37"/>
      <c r="J187" s="38"/>
      <c r="K187" s="10"/>
      <c r="L187" s="157"/>
    </row>
    <row r="188" spans="1:12" s="7" customFormat="1" ht="20.25">
      <c r="A188" s="12">
        <v>3.14</v>
      </c>
      <c r="B188" s="11" t="s">
        <v>117</v>
      </c>
      <c r="C188" s="39">
        <v>21</v>
      </c>
      <c r="D188" s="8" t="s">
        <v>43</v>
      </c>
      <c r="E188" s="41">
        <v>0</v>
      </c>
      <c r="F188" s="37">
        <v>0</v>
      </c>
      <c r="G188" s="41">
        <f>E188+F188</f>
        <v>0</v>
      </c>
      <c r="H188" s="41">
        <f>C188*E188</f>
        <v>0</v>
      </c>
      <c r="I188" s="37">
        <f>C188*F188</f>
        <v>0</v>
      </c>
      <c r="J188" s="38">
        <f>H188+I188</f>
        <v>0</v>
      </c>
      <c r="K188" s="10"/>
      <c r="L188" s="157"/>
    </row>
    <row r="189" spans="1:12" s="7" customFormat="1" ht="20.25">
      <c r="A189" s="12">
        <v>3.15</v>
      </c>
      <c r="B189" s="11" t="s">
        <v>111</v>
      </c>
      <c r="C189" s="39">
        <v>6</v>
      </c>
      <c r="D189" s="8" t="s">
        <v>43</v>
      </c>
      <c r="E189" s="41">
        <v>0</v>
      </c>
      <c r="F189" s="37">
        <v>0</v>
      </c>
      <c r="G189" s="41">
        <f>E189+F189</f>
        <v>0</v>
      </c>
      <c r="H189" s="41">
        <f>C189*E189</f>
        <v>0</v>
      </c>
      <c r="I189" s="37">
        <f>C189*F189</f>
        <v>0</v>
      </c>
      <c r="J189" s="38">
        <f>H189+I189</f>
        <v>0</v>
      </c>
      <c r="K189" s="10"/>
      <c r="L189" s="157"/>
    </row>
    <row r="190" spans="1:12" s="7" customFormat="1" ht="20.25">
      <c r="A190" s="12">
        <v>3.16</v>
      </c>
      <c r="B190" s="11" t="s">
        <v>250</v>
      </c>
      <c r="C190" s="39">
        <v>1</v>
      </c>
      <c r="D190" s="8" t="s">
        <v>15</v>
      </c>
      <c r="E190" s="41">
        <v>0</v>
      </c>
      <c r="F190" s="37">
        <v>0</v>
      </c>
      <c r="G190" s="41">
        <f>E190+F190</f>
        <v>0</v>
      </c>
      <c r="H190" s="41">
        <f>C190*E190</f>
        <v>0</v>
      </c>
      <c r="I190" s="37">
        <f>C190*F190</f>
        <v>0</v>
      </c>
      <c r="J190" s="38">
        <f>H190+I190</f>
        <v>0</v>
      </c>
      <c r="K190" s="10"/>
      <c r="L190" s="157"/>
    </row>
    <row r="191" spans="1:13" s="7" customFormat="1" ht="20.25">
      <c r="A191" s="12">
        <v>3.17</v>
      </c>
      <c r="B191" s="11" t="s">
        <v>74</v>
      </c>
      <c r="C191" s="39">
        <v>286</v>
      </c>
      <c r="D191" s="8" t="s">
        <v>13</v>
      </c>
      <c r="E191" s="41">
        <v>0</v>
      </c>
      <c r="F191" s="37">
        <v>0</v>
      </c>
      <c r="G191" s="41">
        <f>E191+F191</f>
        <v>0</v>
      </c>
      <c r="H191" s="41">
        <f>C191*E191</f>
        <v>0</v>
      </c>
      <c r="I191" s="37">
        <f>C191*F191</f>
        <v>0</v>
      </c>
      <c r="J191" s="38">
        <f>H191+I191</f>
        <v>0</v>
      </c>
      <c r="K191" s="10"/>
      <c r="M191" s="157"/>
    </row>
    <row r="192" spans="1:12" s="7" customFormat="1" ht="20.25">
      <c r="A192" s="12"/>
      <c r="B192" s="11" t="s">
        <v>76</v>
      </c>
      <c r="C192" s="39"/>
      <c r="D192" s="8"/>
      <c r="E192" s="41"/>
      <c r="F192" s="37"/>
      <c r="G192" s="41"/>
      <c r="H192" s="41"/>
      <c r="I192" s="37"/>
      <c r="J192" s="38"/>
      <c r="K192" s="10"/>
      <c r="L192" s="157"/>
    </row>
    <row r="193" spans="1:12" s="7" customFormat="1" ht="20.25">
      <c r="A193" s="167"/>
      <c r="B193" s="21"/>
      <c r="C193" s="168"/>
      <c r="D193" s="169"/>
      <c r="E193" s="170"/>
      <c r="F193" s="171"/>
      <c r="G193" s="170"/>
      <c r="H193" s="170"/>
      <c r="I193" s="171"/>
      <c r="J193" s="172"/>
      <c r="K193" s="169"/>
      <c r="L193" s="157"/>
    </row>
    <row r="194" spans="1:13" s="7" customFormat="1" ht="21.75" customHeight="1">
      <c r="A194" s="102"/>
      <c r="B194" s="256" t="s">
        <v>156</v>
      </c>
      <c r="C194" s="256"/>
      <c r="D194" s="256"/>
      <c r="E194" s="256"/>
      <c r="F194" s="256"/>
      <c r="G194" s="256"/>
      <c r="H194" s="256"/>
      <c r="I194" s="256"/>
      <c r="J194" s="256"/>
      <c r="K194" s="110" t="s">
        <v>29</v>
      </c>
      <c r="M194" s="154"/>
    </row>
    <row r="195" spans="1:13" s="7" customFormat="1" ht="21.75" customHeight="1">
      <c r="A195" s="257" t="s">
        <v>106</v>
      </c>
      <c r="B195" s="258"/>
      <c r="C195" s="258"/>
      <c r="D195" s="258"/>
      <c r="E195" s="258"/>
      <c r="F195" s="258"/>
      <c r="G195" s="258"/>
      <c r="H195" s="258"/>
      <c r="I195" s="258"/>
      <c r="J195" s="258"/>
      <c r="K195" s="258"/>
      <c r="M195" s="154"/>
    </row>
    <row r="196" spans="1:13" s="7" customFormat="1" ht="21.75" customHeight="1" thickBot="1">
      <c r="A196" s="257" t="s">
        <v>17</v>
      </c>
      <c r="B196" s="257"/>
      <c r="C196" s="257"/>
      <c r="D196" s="257"/>
      <c r="E196" s="257"/>
      <c r="F196" s="257"/>
      <c r="G196" s="257"/>
      <c r="H196" s="257"/>
      <c r="I196" s="257"/>
      <c r="J196" s="257"/>
      <c r="K196" s="257"/>
      <c r="M196" s="154"/>
    </row>
    <row r="197" spans="1:13" s="7" customFormat="1" ht="21">
      <c r="A197" s="259" t="s">
        <v>0</v>
      </c>
      <c r="B197" s="271" t="s">
        <v>1</v>
      </c>
      <c r="C197" s="271" t="s">
        <v>2</v>
      </c>
      <c r="D197" s="271" t="s">
        <v>3</v>
      </c>
      <c r="E197" s="22" t="s">
        <v>4</v>
      </c>
      <c r="F197" s="22" t="s">
        <v>5</v>
      </c>
      <c r="G197" s="22" t="s">
        <v>11</v>
      </c>
      <c r="H197" s="22" t="s">
        <v>8</v>
      </c>
      <c r="I197" s="22" t="s">
        <v>10</v>
      </c>
      <c r="J197" s="23" t="s">
        <v>11</v>
      </c>
      <c r="K197" s="273" t="s">
        <v>12</v>
      </c>
      <c r="M197" s="154"/>
    </row>
    <row r="198" spans="1:13" s="7" customFormat="1" ht="22.5" customHeight="1" thickBot="1">
      <c r="A198" s="260"/>
      <c r="B198" s="272"/>
      <c r="C198" s="272"/>
      <c r="D198" s="272"/>
      <c r="E198" s="24" t="s">
        <v>6</v>
      </c>
      <c r="F198" s="24" t="s">
        <v>6</v>
      </c>
      <c r="G198" s="24" t="s">
        <v>6</v>
      </c>
      <c r="H198" s="24" t="s">
        <v>9</v>
      </c>
      <c r="I198" s="24" t="s">
        <v>9</v>
      </c>
      <c r="J198" s="25" t="s">
        <v>9</v>
      </c>
      <c r="K198" s="274"/>
      <c r="M198" s="154"/>
    </row>
    <row r="199" spans="1:13" s="7" customFormat="1" ht="20.25">
      <c r="A199" s="118">
        <v>3.18</v>
      </c>
      <c r="B199" s="11" t="s">
        <v>254</v>
      </c>
      <c r="C199" s="39">
        <v>345</v>
      </c>
      <c r="D199" s="8" t="s">
        <v>13</v>
      </c>
      <c r="E199" s="41">
        <v>0</v>
      </c>
      <c r="F199" s="37">
        <v>0</v>
      </c>
      <c r="G199" s="41">
        <f>E199+F199</f>
        <v>0</v>
      </c>
      <c r="H199" s="41">
        <f>C199*E199</f>
        <v>0</v>
      </c>
      <c r="I199" s="37">
        <f>C199*F199</f>
        <v>0</v>
      </c>
      <c r="J199" s="38">
        <f>H199+I199</f>
        <v>0</v>
      </c>
      <c r="K199" s="10"/>
      <c r="M199" s="157"/>
    </row>
    <row r="200" spans="1:12" s="7" customFormat="1" ht="20.25">
      <c r="A200" s="12"/>
      <c r="B200" s="11" t="s">
        <v>133</v>
      </c>
      <c r="C200" s="123"/>
      <c r="D200" s="8"/>
      <c r="E200" s="41"/>
      <c r="F200" s="37"/>
      <c r="G200" s="41"/>
      <c r="H200" s="41"/>
      <c r="I200" s="37"/>
      <c r="J200" s="38"/>
      <c r="K200" s="10"/>
      <c r="L200" s="157"/>
    </row>
    <row r="201" spans="1:12" s="7" customFormat="1" ht="20.25">
      <c r="A201" s="12">
        <v>3.19</v>
      </c>
      <c r="B201" s="11" t="s">
        <v>64</v>
      </c>
      <c r="C201" s="39">
        <v>2</v>
      </c>
      <c r="D201" s="8" t="s">
        <v>15</v>
      </c>
      <c r="E201" s="41">
        <v>0</v>
      </c>
      <c r="F201" s="37">
        <v>0</v>
      </c>
      <c r="G201" s="41">
        <f>E201+F201</f>
        <v>0</v>
      </c>
      <c r="H201" s="41">
        <f>C201*E201</f>
        <v>0</v>
      </c>
      <c r="I201" s="37">
        <f>C201*F201</f>
        <v>0</v>
      </c>
      <c r="J201" s="38">
        <f>H201+I201</f>
        <v>0</v>
      </c>
      <c r="K201" s="10"/>
      <c r="L201" s="157"/>
    </row>
    <row r="202" spans="1:12" s="7" customFormat="1" ht="20.25">
      <c r="A202" s="12"/>
      <c r="B202" s="11" t="s">
        <v>257</v>
      </c>
      <c r="C202" s="39"/>
      <c r="D202" s="8"/>
      <c r="E202" s="41"/>
      <c r="F202" s="37"/>
      <c r="G202" s="41"/>
      <c r="H202" s="41"/>
      <c r="I202" s="37"/>
      <c r="J202" s="38"/>
      <c r="K202" s="10"/>
      <c r="L202" s="157"/>
    </row>
    <row r="203" spans="1:12" s="7" customFormat="1" ht="20.25">
      <c r="A203" s="118">
        <v>3.2</v>
      </c>
      <c r="B203" s="11" t="s">
        <v>255</v>
      </c>
      <c r="C203" s="39">
        <v>2</v>
      </c>
      <c r="D203" s="8" t="s">
        <v>15</v>
      </c>
      <c r="E203" s="41">
        <v>0</v>
      </c>
      <c r="F203" s="37">
        <v>0</v>
      </c>
      <c r="G203" s="41">
        <f>E203+F203</f>
        <v>0</v>
      </c>
      <c r="H203" s="41">
        <f>C203*E203</f>
        <v>0</v>
      </c>
      <c r="I203" s="37">
        <f>C203*F203</f>
        <v>0</v>
      </c>
      <c r="J203" s="38">
        <f>H203+I203</f>
        <v>0</v>
      </c>
      <c r="K203" s="10"/>
      <c r="L203" s="157"/>
    </row>
    <row r="204" spans="1:12" s="7" customFormat="1" ht="20.25">
      <c r="A204" s="12">
        <v>3.21</v>
      </c>
      <c r="B204" s="11" t="s">
        <v>113</v>
      </c>
      <c r="C204" s="39">
        <v>2</v>
      </c>
      <c r="D204" s="8" t="s">
        <v>15</v>
      </c>
      <c r="E204" s="41">
        <v>0</v>
      </c>
      <c r="F204" s="37">
        <v>0</v>
      </c>
      <c r="G204" s="41">
        <f>E204+F204</f>
        <v>0</v>
      </c>
      <c r="H204" s="41">
        <f>C204*E204</f>
        <v>0</v>
      </c>
      <c r="I204" s="37">
        <f>C204*F204</f>
        <v>0</v>
      </c>
      <c r="J204" s="38">
        <f>H204+I204</f>
        <v>0</v>
      </c>
      <c r="K204" s="10"/>
      <c r="L204" s="157"/>
    </row>
    <row r="205" spans="1:13" s="7" customFormat="1" ht="21">
      <c r="A205" s="12"/>
      <c r="B205" s="45" t="s">
        <v>77</v>
      </c>
      <c r="C205" s="53"/>
      <c r="D205" s="8"/>
      <c r="E205" s="54"/>
      <c r="F205" s="54"/>
      <c r="G205" s="55"/>
      <c r="H205" s="57">
        <f>SUM(H173:H204)</f>
        <v>0</v>
      </c>
      <c r="I205" s="57">
        <f>SUM(I173:I204)</f>
        <v>0</v>
      </c>
      <c r="J205" s="57">
        <f>SUM(J173:J204)</f>
        <v>0</v>
      </c>
      <c r="K205" s="10"/>
      <c r="M205" s="154"/>
    </row>
    <row r="206" spans="1:13" s="7" customFormat="1" ht="8.25" customHeight="1">
      <c r="A206" s="12"/>
      <c r="B206" s="56"/>
      <c r="C206" s="53"/>
      <c r="D206" s="8"/>
      <c r="E206" s="54"/>
      <c r="F206" s="54"/>
      <c r="G206" s="55"/>
      <c r="H206" s="55"/>
      <c r="I206" s="54"/>
      <c r="J206" s="57"/>
      <c r="K206" s="10"/>
      <c r="M206" s="154"/>
    </row>
    <row r="207" spans="1:13" s="7" customFormat="1" ht="21">
      <c r="A207" s="73">
        <v>4</v>
      </c>
      <c r="B207" s="45" t="s">
        <v>78</v>
      </c>
      <c r="C207" s="53"/>
      <c r="D207" s="8"/>
      <c r="E207" s="54"/>
      <c r="F207" s="54"/>
      <c r="G207" s="55"/>
      <c r="H207" s="55"/>
      <c r="I207" s="54"/>
      <c r="J207" s="9"/>
      <c r="K207" s="10"/>
      <c r="M207" s="154"/>
    </row>
    <row r="208" spans="1:13" s="7" customFormat="1" ht="20.25">
      <c r="A208" s="12">
        <v>4.1</v>
      </c>
      <c r="B208" s="11" t="s">
        <v>79</v>
      </c>
      <c r="C208" s="39">
        <v>1</v>
      </c>
      <c r="D208" s="8" t="s">
        <v>15</v>
      </c>
      <c r="E208" s="41">
        <v>0</v>
      </c>
      <c r="F208" s="37">
        <v>0</v>
      </c>
      <c r="G208" s="41">
        <f aca="true" t="shared" si="16" ref="G208:G213">E208+F208</f>
        <v>0</v>
      </c>
      <c r="H208" s="41">
        <f aca="true" t="shared" si="17" ref="H208:H213">C208*E208</f>
        <v>0</v>
      </c>
      <c r="I208" s="37">
        <f aca="true" t="shared" si="18" ref="I208:I213">C208*F208</f>
        <v>0</v>
      </c>
      <c r="J208" s="38">
        <f aca="true" t="shared" si="19" ref="J208:J213">H208+I208</f>
        <v>0</v>
      </c>
      <c r="K208" s="10"/>
      <c r="M208" s="157"/>
    </row>
    <row r="209" spans="1:13" s="7" customFormat="1" ht="20.25">
      <c r="A209" s="12">
        <v>4.2</v>
      </c>
      <c r="B209" s="11" t="s">
        <v>80</v>
      </c>
      <c r="C209" s="39">
        <v>3</v>
      </c>
      <c r="D209" s="8" t="s">
        <v>42</v>
      </c>
      <c r="E209" s="41">
        <v>0</v>
      </c>
      <c r="F209" s="37">
        <v>0</v>
      </c>
      <c r="G209" s="41">
        <f t="shared" si="16"/>
        <v>0</v>
      </c>
      <c r="H209" s="41">
        <f t="shared" si="17"/>
        <v>0</v>
      </c>
      <c r="I209" s="37">
        <f t="shared" si="18"/>
        <v>0</v>
      </c>
      <c r="J209" s="38">
        <f t="shared" si="19"/>
        <v>0</v>
      </c>
      <c r="K209" s="10"/>
      <c r="M209" s="157"/>
    </row>
    <row r="210" spans="1:13" s="7" customFormat="1" ht="20.25">
      <c r="A210" s="12">
        <v>4.3</v>
      </c>
      <c r="B210" s="11" t="s">
        <v>81</v>
      </c>
      <c r="C210" s="39">
        <v>8</v>
      </c>
      <c r="D210" s="8" t="s">
        <v>42</v>
      </c>
      <c r="E210" s="41">
        <v>0</v>
      </c>
      <c r="F210" s="37">
        <v>0</v>
      </c>
      <c r="G210" s="41">
        <f t="shared" si="16"/>
        <v>0</v>
      </c>
      <c r="H210" s="41">
        <f t="shared" si="17"/>
        <v>0</v>
      </c>
      <c r="I210" s="37">
        <f t="shared" si="18"/>
        <v>0</v>
      </c>
      <c r="J210" s="38">
        <f t="shared" si="19"/>
        <v>0</v>
      </c>
      <c r="K210" s="10"/>
      <c r="M210" s="157"/>
    </row>
    <row r="211" spans="1:13" s="7" customFormat="1" ht="20.25">
      <c r="A211" s="12">
        <v>4.4</v>
      </c>
      <c r="B211" s="11" t="s">
        <v>237</v>
      </c>
      <c r="C211" s="39">
        <v>15</v>
      </c>
      <c r="D211" s="8" t="s">
        <v>42</v>
      </c>
      <c r="E211" s="41">
        <v>0</v>
      </c>
      <c r="F211" s="37">
        <v>0</v>
      </c>
      <c r="G211" s="41">
        <f>E211+F211</f>
        <v>0</v>
      </c>
      <c r="H211" s="41">
        <f>C211*E211</f>
        <v>0</v>
      </c>
      <c r="I211" s="37">
        <f>C211*F211</f>
        <v>0</v>
      </c>
      <c r="J211" s="38">
        <f>H211+I211</f>
        <v>0</v>
      </c>
      <c r="K211" s="10"/>
      <c r="M211" s="157"/>
    </row>
    <row r="212" spans="1:13" s="7" customFormat="1" ht="20.25">
      <c r="A212" s="12">
        <v>4.5</v>
      </c>
      <c r="B212" s="11" t="s">
        <v>238</v>
      </c>
      <c r="C212" s="39">
        <v>16</v>
      </c>
      <c r="D212" s="8" t="s">
        <v>42</v>
      </c>
      <c r="E212" s="41">
        <v>0</v>
      </c>
      <c r="F212" s="37">
        <v>0</v>
      </c>
      <c r="G212" s="41">
        <f t="shared" si="16"/>
        <v>0</v>
      </c>
      <c r="H212" s="41">
        <f t="shared" si="17"/>
        <v>0</v>
      </c>
      <c r="I212" s="37">
        <f t="shared" si="18"/>
        <v>0</v>
      </c>
      <c r="J212" s="38">
        <f t="shared" si="19"/>
        <v>0</v>
      </c>
      <c r="K212" s="10"/>
      <c r="M212" s="157"/>
    </row>
    <row r="213" spans="1:13" s="7" customFormat="1" ht="20.25">
      <c r="A213" s="12">
        <v>4.6</v>
      </c>
      <c r="B213" s="11" t="s">
        <v>135</v>
      </c>
      <c r="C213" s="39">
        <v>30</v>
      </c>
      <c r="D213" s="8" t="s">
        <v>134</v>
      </c>
      <c r="E213" s="41">
        <v>0</v>
      </c>
      <c r="F213" s="37">
        <v>0</v>
      </c>
      <c r="G213" s="41">
        <f t="shared" si="16"/>
        <v>0</v>
      </c>
      <c r="H213" s="41">
        <f t="shared" si="17"/>
        <v>0</v>
      </c>
      <c r="I213" s="37">
        <f t="shared" si="18"/>
        <v>0</v>
      </c>
      <c r="J213" s="38">
        <f t="shared" si="19"/>
        <v>0</v>
      </c>
      <c r="K213" s="10"/>
      <c r="M213" s="157"/>
    </row>
    <row r="214" spans="1:13" s="7" customFormat="1" ht="20.25">
      <c r="A214" s="12">
        <v>4.7</v>
      </c>
      <c r="B214" s="11" t="s">
        <v>137</v>
      </c>
      <c r="C214" s="39">
        <v>44</v>
      </c>
      <c r="D214" s="8" t="s">
        <v>13</v>
      </c>
      <c r="E214" s="41">
        <v>0</v>
      </c>
      <c r="F214" s="37">
        <v>0</v>
      </c>
      <c r="G214" s="41">
        <f>E214+F214</f>
        <v>0</v>
      </c>
      <c r="H214" s="41">
        <f>C214*E214</f>
        <v>0</v>
      </c>
      <c r="I214" s="37">
        <f>C214*F214</f>
        <v>0</v>
      </c>
      <c r="J214" s="38">
        <f>H214+I214</f>
        <v>0</v>
      </c>
      <c r="K214" s="10"/>
      <c r="M214" s="157"/>
    </row>
    <row r="215" spans="1:13" s="7" customFormat="1" ht="20.25">
      <c r="A215" s="12"/>
      <c r="B215" s="11" t="s">
        <v>136</v>
      </c>
      <c r="C215" s="39"/>
      <c r="D215" s="8"/>
      <c r="E215" s="41"/>
      <c r="F215" s="37"/>
      <c r="G215" s="41"/>
      <c r="H215" s="41"/>
      <c r="I215" s="37"/>
      <c r="J215" s="38"/>
      <c r="K215" s="10"/>
      <c r="M215" s="157"/>
    </row>
    <row r="216" spans="1:13" s="7" customFormat="1" ht="20.25">
      <c r="A216" s="12">
        <v>4.8</v>
      </c>
      <c r="B216" s="11" t="s">
        <v>82</v>
      </c>
      <c r="C216" s="39">
        <v>17</v>
      </c>
      <c r="D216" s="8" t="s">
        <v>13</v>
      </c>
      <c r="E216" s="41">
        <v>0</v>
      </c>
      <c r="F216" s="37">
        <v>0</v>
      </c>
      <c r="G216" s="41">
        <f>E216+F216</f>
        <v>0</v>
      </c>
      <c r="H216" s="41">
        <f>C216*E216</f>
        <v>0</v>
      </c>
      <c r="I216" s="37">
        <f>C216*F216</f>
        <v>0</v>
      </c>
      <c r="J216" s="38">
        <f>H216+I216</f>
        <v>0</v>
      </c>
      <c r="K216" s="10"/>
      <c r="M216" s="157"/>
    </row>
    <row r="217" spans="1:13" s="7" customFormat="1" ht="20.25">
      <c r="A217" s="12">
        <v>4.9</v>
      </c>
      <c r="B217" s="11" t="s">
        <v>83</v>
      </c>
      <c r="C217" s="39">
        <v>32</v>
      </c>
      <c r="D217" s="8" t="s">
        <v>16</v>
      </c>
      <c r="E217" s="41">
        <v>0</v>
      </c>
      <c r="F217" s="37">
        <v>0</v>
      </c>
      <c r="G217" s="41">
        <f>E217+F217</f>
        <v>0</v>
      </c>
      <c r="H217" s="41">
        <f>C217*E217</f>
        <v>0</v>
      </c>
      <c r="I217" s="37">
        <f>C217*F217</f>
        <v>0</v>
      </c>
      <c r="J217" s="38">
        <f>H217+I217</f>
        <v>0</v>
      </c>
      <c r="K217" s="10"/>
      <c r="M217" s="157"/>
    </row>
    <row r="218" spans="1:13" s="7" customFormat="1" ht="21">
      <c r="A218" s="67"/>
      <c r="B218" s="52" t="s">
        <v>84</v>
      </c>
      <c r="C218" s="68"/>
      <c r="D218" s="40"/>
      <c r="E218" s="69"/>
      <c r="F218" s="69"/>
      <c r="G218" s="70"/>
      <c r="H218" s="117">
        <f>SUM(H208:H217)</f>
        <v>0</v>
      </c>
      <c r="I218" s="82">
        <f>SUM(I208:I217)</f>
        <v>0</v>
      </c>
      <c r="J218" s="71">
        <f>SUM(J208:J217)</f>
        <v>0</v>
      </c>
      <c r="K218" s="44"/>
      <c r="M218" s="154"/>
    </row>
    <row r="219" spans="1:13" s="7" customFormat="1" ht="24.75" customHeight="1" thickBot="1">
      <c r="A219" s="58"/>
      <c r="B219" s="59"/>
      <c r="C219" s="60"/>
      <c r="D219" s="61"/>
      <c r="E219" s="62"/>
      <c r="F219" s="63"/>
      <c r="G219" s="62"/>
      <c r="H219" s="64"/>
      <c r="I219" s="63"/>
      <c r="J219" s="65"/>
      <c r="K219" s="66"/>
      <c r="M219" s="154"/>
    </row>
    <row r="220" spans="1:13" s="7" customFormat="1" ht="24.75" customHeight="1">
      <c r="A220" s="167"/>
      <c r="B220" s="20"/>
      <c r="C220" s="168"/>
      <c r="D220" s="169"/>
      <c r="E220" s="170"/>
      <c r="F220" s="171"/>
      <c r="G220" s="170"/>
      <c r="H220" s="173"/>
      <c r="I220" s="171"/>
      <c r="J220" s="172"/>
      <c r="K220" s="169"/>
      <c r="M220" s="154"/>
    </row>
    <row r="221" spans="1:13" s="7" customFormat="1" ht="18" customHeight="1">
      <c r="A221" s="102"/>
      <c r="B221" s="256" t="s">
        <v>45</v>
      </c>
      <c r="C221" s="256"/>
      <c r="D221" s="256"/>
      <c r="E221" s="256"/>
      <c r="F221" s="256"/>
      <c r="G221" s="256"/>
      <c r="H221" s="256"/>
      <c r="I221" s="256"/>
      <c r="J221" s="256"/>
      <c r="K221" s="110" t="s">
        <v>29</v>
      </c>
      <c r="M221" s="154"/>
    </row>
    <row r="222" spans="1:13" s="7" customFormat="1" ht="21.75" customHeight="1">
      <c r="A222" s="257" t="s">
        <v>106</v>
      </c>
      <c r="B222" s="258"/>
      <c r="C222" s="258"/>
      <c r="D222" s="258"/>
      <c r="E222" s="258"/>
      <c r="F222" s="258"/>
      <c r="G222" s="258"/>
      <c r="H222" s="258"/>
      <c r="I222" s="258"/>
      <c r="J222" s="258"/>
      <c r="K222" s="258"/>
      <c r="M222" s="154"/>
    </row>
    <row r="223" spans="1:13" s="7" customFormat="1" ht="21.75" customHeight="1" thickBot="1">
      <c r="A223" s="257" t="s">
        <v>17</v>
      </c>
      <c r="B223" s="257"/>
      <c r="C223" s="257"/>
      <c r="D223" s="257"/>
      <c r="E223" s="257"/>
      <c r="F223" s="257"/>
      <c r="G223" s="257"/>
      <c r="H223" s="257"/>
      <c r="I223" s="257"/>
      <c r="J223" s="257"/>
      <c r="K223" s="257"/>
      <c r="M223" s="154"/>
    </row>
    <row r="224" spans="1:13" s="7" customFormat="1" ht="21">
      <c r="A224" s="259" t="s">
        <v>0</v>
      </c>
      <c r="B224" s="271" t="s">
        <v>1</v>
      </c>
      <c r="C224" s="271" t="s">
        <v>2</v>
      </c>
      <c r="D224" s="271" t="s">
        <v>3</v>
      </c>
      <c r="E224" s="22" t="s">
        <v>4</v>
      </c>
      <c r="F224" s="22" t="s">
        <v>5</v>
      </c>
      <c r="G224" s="22" t="s">
        <v>11</v>
      </c>
      <c r="H224" s="22" t="s">
        <v>8</v>
      </c>
      <c r="I224" s="22" t="s">
        <v>10</v>
      </c>
      <c r="J224" s="23" t="s">
        <v>11</v>
      </c>
      <c r="K224" s="273" t="s">
        <v>12</v>
      </c>
      <c r="M224" s="154"/>
    </row>
    <row r="225" spans="1:13" s="7" customFormat="1" ht="22.5" customHeight="1" thickBot="1">
      <c r="A225" s="260"/>
      <c r="B225" s="272"/>
      <c r="C225" s="272"/>
      <c r="D225" s="272"/>
      <c r="E225" s="24" t="s">
        <v>6</v>
      </c>
      <c r="F225" s="24" t="s">
        <v>6</v>
      </c>
      <c r="G225" s="24" t="s">
        <v>6</v>
      </c>
      <c r="H225" s="24" t="s">
        <v>9</v>
      </c>
      <c r="I225" s="24" t="s">
        <v>9</v>
      </c>
      <c r="J225" s="25" t="s">
        <v>9</v>
      </c>
      <c r="K225" s="274"/>
      <c r="M225" s="154"/>
    </row>
    <row r="226" spans="1:13" s="7" customFormat="1" ht="21">
      <c r="A226" s="73">
        <v>5</v>
      </c>
      <c r="B226" s="13" t="s">
        <v>85</v>
      </c>
      <c r="C226" s="39"/>
      <c r="D226" s="40"/>
      <c r="E226" s="41"/>
      <c r="F226" s="37"/>
      <c r="G226" s="41"/>
      <c r="H226" s="86"/>
      <c r="I226" s="87"/>
      <c r="J226" s="38"/>
      <c r="K226" s="42"/>
      <c r="M226" s="154"/>
    </row>
    <row r="227" spans="1:13" s="122" customFormat="1" ht="20.25">
      <c r="A227" s="12">
        <v>5.1</v>
      </c>
      <c r="B227" s="11" t="s">
        <v>86</v>
      </c>
      <c r="C227" s="39">
        <v>2</v>
      </c>
      <c r="D227" s="8" t="s">
        <v>44</v>
      </c>
      <c r="E227" s="41">
        <v>0</v>
      </c>
      <c r="F227" s="37">
        <v>0</v>
      </c>
      <c r="G227" s="41">
        <f aca="true" t="shared" si="20" ref="G227:G245">E227+F227</f>
        <v>0</v>
      </c>
      <c r="H227" s="41">
        <f aca="true" t="shared" si="21" ref="H227:H245">C227*E227</f>
        <v>0</v>
      </c>
      <c r="I227" s="37">
        <f aca="true" t="shared" si="22" ref="I227:I245">C227*F227</f>
        <v>0</v>
      </c>
      <c r="J227" s="38">
        <f aca="true" t="shared" si="23" ref="J227:J245">H227+I227</f>
        <v>0</v>
      </c>
      <c r="K227" s="125"/>
      <c r="M227" s="150"/>
    </row>
    <row r="228" spans="1:13" s="7" customFormat="1" ht="20.25">
      <c r="A228" s="12">
        <v>5.2</v>
      </c>
      <c r="B228" s="11" t="s">
        <v>87</v>
      </c>
      <c r="C228" s="39">
        <v>6</v>
      </c>
      <c r="D228" s="8" t="s">
        <v>44</v>
      </c>
      <c r="E228" s="41">
        <v>0</v>
      </c>
      <c r="F228" s="37">
        <v>0</v>
      </c>
      <c r="G228" s="41">
        <f t="shared" si="20"/>
        <v>0</v>
      </c>
      <c r="H228" s="41">
        <f t="shared" si="21"/>
        <v>0</v>
      </c>
      <c r="I228" s="37">
        <f t="shared" si="22"/>
        <v>0</v>
      </c>
      <c r="J228" s="38">
        <f t="shared" si="23"/>
        <v>0</v>
      </c>
      <c r="K228" s="10"/>
      <c r="M228" s="150"/>
    </row>
    <row r="229" spans="1:14" s="7" customFormat="1" ht="20.25">
      <c r="A229" s="12">
        <v>5.3</v>
      </c>
      <c r="B229" s="11" t="s">
        <v>293</v>
      </c>
      <c r="C229" s="39">
        <v>158</v>
      </c>
      <c r="D229" s="8" t="s">
        <v>16</v>
      </c>
      <c r="E229" s="41">
        <v>0</v>
      </c>
      <c r="F229" s="37">
        <v>0</v>
      </c>
      <c r="G229" s="41">
        <f t="shared" si="20"/>
        <v>0</v>
      </c>
      <c r="H229" s="41">
        <f t="shared" si="21"/>
        <v>0</v>
      </c>
      <c r="I229" s="37">
        <f t="shared" si="22"/>
        <v>0</v>
      </c>
      <c r="J229" s="38">
        <f t="shared" si="23"/>
        <v>0</v>
      </c>
      <c r="K229" s="10"/>
      <c r="N229" s="150"/>
    </row>
    <row r="230" spans="1:14" s="7" customFormat="1" ht="20.25">
      <c r="A230" s="12">
        <v>5.4</v>
      </c>
      <c r="B230" s="11" t="s">
        <v>88</v>
      </c>
      <c r="C230" s="39">
        <v>12</v>
      </c>
      <c r="D230" s="8" t="s">
        <v>16</v>
      </c>
      <c r="E230" s="41">
        <v>0</v>
      </c>
      <c r="F230" s="37">
        <v>0</v>
      </c>
      <c r="G230" s="41">
        <f t="shared" si="20"/>
        <v>0</v>
      </c>
      <c r="H230" s="41">
        <f t="shared" si="21"/>
        <v>0</v>
      </c>
      <c r="I230" s="37">
        <f t="shared" si="22"/>
        <v>0</v>
      </c>
      <c r="J230" s="38">
        <f t="shared" si="23"/>
        <v>0</v>
      </c>
      <c r="K230" s="10"/>
      <c r="N230" s="150"/>
    </row>
    <row r="231" spans="1:14" s="7" customFormat="1" ht="20.25">
      <c r="A231" s="12">
        <v>5.5</v>
      </c>
      <c r="B231" s="11" t="s">
        <v>122</v>
      </c>
      <c r="C231" s="39">
        <v>2</v>
      </c>
      <c r="D231" s="8" t="s">
        <v>110</v>
      </c>
      <c r="E231" s="41">
        <v>0</v>
      </c>
      <c r="F231" s="37">
        <v>0</v>
      </c>
      <c r="G231" s="41">
        <f>E231+F231</f>
        <v>0</v>
      </c>
      <c r="H231" s="41">
        <f>C231*E231</f>
        <v>0</v>
      </c>
      <c r="I231" s="37">
        <f>C231*F231</f>
        <v>0</v>
      </c>
      <c r="J231" s="38">
        <f>H231+I231</f>
        <v>0</v>
      </c>
      <c r="K231" s="10"/>
      <c r="N231" s="150"/>
    </row>
    <row r="232" spans="1:14" s="7" customFormat="1" ht="20.25">
      <c r="A232" s="12">
        <v>5.6</v>
      </c>
      <c r="B232" s="11" t="s">
        <v>294</v>
      </c>
      <c r="C232" s="39">
        <v>32</v>
      </c>
      <c r="D232" s="8" t="s">
        <v>16</v>
      </c>
      <c r="E232" s="41">
        <v>0</v>
      </c>
      <c r="F232" s="37">
        <v>0</v>
      </c>
      <c r="G232" s="41">
        <f t="shared" si="20"/>
        <v>0</v>
      </c>
      <c r="H232" s="41">
        <f t="shared" si="21"/>
        <v>0</v>
      </c>
      <c r="I232" s="37">
        <f t="shared" si="22"/>
        <v>0</v>
      </c>
      <c r="J232" s="38">
        <f t="shared" si="23"/>
        <v>0</v>
      </c>
      <c r="K232" s="10"/>
      <c r="N232" s="150"/>
    </row>
    <row r="233" spans="1:13" s="7" customFormat="1" ht="20.25">
      <c r="A233" s="12">
        <v>5.7</v>
      </c>
      <c r="B233" s="11" t="s">
        <v>89</v>
      </c>
      <c r="C233" s="39">
        <v>1</v>
      </c>
      <c r="D233" s="8" t="s">
        <v>44</v>
      </c>
      <c r="E233" s="41">
        <v>0</v>
      </c>
      <c r="F233" s="37">
        <v>0</v>
      </c>
      <c r="G233" s="41">
        <f t="shared" si="20"/>
        <v>0</v>
      </c>
      <c r="H233" s="41">
        <f t="shared" si="21"/>
        <v>0</v>
      </c>
      <c r="I233" s="37">
        <f t="shared" si="22"/>
        <v>0</v>
      </c>
      <c r="J233" s="38">
        <f t="shared" si="23"/>
        <v>0</v>
      </c>
      <c r="K233" s="10"/>
      <c r="M233" s="150"/>
    </row>
    <row r="234" spans="1:13" s="7" customFormat="1" ht="20.25">
      <c r="A234" s="12">
        <v>5.8</v>
      </c>
      <c r="B234" s="11" t="s">
        <v>144</v>
      </c>
      <c r="C234" s="39">
        <v>24</v>
      </c>
      <c r="D234" s="8" t="s">
        <v>16</v>
      </c>
      <c r="E234" s="41">
        <v>0</v>
      </c>
      <c r="F234" s="37">
        <v>0</v>
      </c>
      <c r="G234" s="41">
        <f>E234+F234</f>
        <v>0</v>
      </c>
      <c r="H234" s="41">
        <f>C234*E234</f>
        <v>0</v>
      </c>
      <c r="I234" s="37">
        <f>C234*F234</f>
        <v>0</v>
      </c>
      <c r="J234" s="38">
        <f>H234+I234</f>
        <v>0</v>
      </c>
      <c r="K234" s="10"/>
      <c r="M234" s="150"/>
    </row>
    <row r="235" spans="1:13" s="7" customFormat="1" ht="20.25">
      <c r="A235" s="12">
        <v>5.9</v>
      </c>
      <c r="B235" s="11" t="s">
        <v>234</v>
      </c>
      <c r="C235" s="39">
        <v>12</v>
      </c>
      <c r="D235" s="8" t="s">
        <v>16</v>
      </c>
      <c r="E235" s="41">
        <v>0</v>
      </c>
      <c r="F235" s="37">
        <v>0</v>
      </c>
      <c r="G235" s="41">
        <f>E235+F235</f>
        <v>0</v>
      </c>
      <c r="H235" s="41">
        <f>C235*E235</f>
        <v>0</v>
      </c>
      <c r="I235" s="37">
        <f>C235*F235</f>
        <v>0</v>
      </c>
      <c r="J235" s="38">
        <f>H235+I235</f>
        <v>0</v>
      </c>
      <c r="K235" s="10"/>
      <c r="M235" s="150"/>
    </row>
    <row r="236" spans="1:13" s="7" customFormat="1" ht="20.25">
      <c r="A236" s="118">
        <v>5.1</v>
      </c>
      <c r="B236" s="11" t="s">
        <v>145</v>
      </c>
      <c r="C236" s="39">
        <v>7</v>
      </c>
      <c r="D236" s="8" t="s">
        <v>13</v>
      </c>
      <c r="E236" s="41">
        <v>0</v>
      </c>
      <c r="F236" s="37">
        <v>0</v>
      </c>
      <c r="G236" s="41">
        <f>E236+F236</f>
        <v>0</v>
      </c>
      <c r="H236" s="41">
        <f>C236*E236</f>
        <v>0</v>
      </c>
      <c r="I236" s="37">
        <f>C236*F236</f>
        <v>0</v>
      </c>
      <c r="J236" s="38">
        <f>H236+I236</f>
        <v>0</v>
      </c>
      <c r="K236" s="10"/>
      <c r="M236" s="150"/>
    </row>
    <row r="237" spans="1:13" s="7" customFormat="1" ht="20.25">
      <c r="A237" s="12">
        <v>5.11</v>
      </c>
      <c r="B237" s="11" t="s">
        <v>90</v>
      </c>
      <c r="C237" s="39">
        <v>1</v>
      </c>
      <c r="D237" s="8" t="s">
        <v>44</v>
      </c>
      <c r="E237" s="41">
        <v>0</v>
      </c>
      <c r="F237" s="37">
        <v>0</v>
      </c>
      <c r="G237" s="41">
        <f t="shared" si="20"/>
        <v>0</v>
      </c>
      <c r="H237" s="41">
        <f t="shared" si="21"/>
        <v>0</v>
      </c>
      <c r="I237" s="37">
        <f t="shared" si="22"/>
        <v>0</v>
      </c>
      <c r="J237" s="38">
        <f t="shared" si="23"/>
        <v>0</v>
      </c>
      <c r="K237" s="10"/>
      <c r="M237" s="150"/>
    </row>
    <row r="238" spans="1:13" s="7" customFormat="1" ht="20.25">
      <c r="A238" s="118">
        <v>5.12</v>
      </c>
      <c r="B238" s="11" t="s">
        <v>174</v>
      </c>
      <c r="C238" s="39">
        <v>2</v>
      </c>
      <c r="D238" s="8" t="s">
        <v>91</v>
      </c>
      <c r="E238" s="41">
        <v>0</v>
      </c>
      <c r="F238" s="37">
        <v>0</v>
      </c>
      <c r="G238" s="41">
        <f t="shared" si="20"/>
        <v>0</v>
      </c>
      <c r="H238" s="41">
        <f t="shared" si="21"/>
        <v>0</v>
      </c>
      <c r="I238" s="37">
        <f t="shared" si="22"/>
        <v>0</v>
      </c>
      <c r="J238" s="38">
        <f t="shared" si="23"/>
        <v>0</v>
      </c>
      <c r="K238" s="10"/>
      <c r="M238" s="150"/>
    </row>
    <row r="239" spans="1:13" s="7" customFormat="1" ht="20.25">
      <c r="A239" s="12">
        <v>5.13</v>
      </c>
      <c r="B239" s="11" t="s">
        <v>284</v>
      </c>
      <c r="C239" s="39">
        <v>2</v>
      </c>
      <c r="D239" s="8" t="s">
        <v>44</v>
      </c>
      <c r="E239" s="41">
        <v>0</v>
      </c>
      <c r="F239" s="37">
        <v>0</v>
      </c>
      <c r="G239" s="41">
        <f t="shared" si="20"/>
        <v>0</v>
      </c>
      <c r="H239" s="41">
        <f t="shared" si="21"/>
        <v>0</v>
      </c>
      <c r="I239" s="37">
        <f t="shared" si="22"/>
        <v>0</v>
      </c>
      <c r="J239" s="38">
        <f t="shared" si="23"/>
        <v>0</v>
      </c>
      <c r="K239" s="10"/>
      <c r="M239" s="150"/>
    </row>
    <row r="240" spans="1:13" s="7" customFormat="1" ht="20.25">
      <c r="A240" s="118">
        <v>5.14</v>
      </c>
      <c r="B240" s="11" t="s">
        <v>251</v>
      </c>
      <c r="C240" s="39">
        <v>1</v>
      </c>
      <c r="D240" s="8" t="s">
        <v>15</v>
      </c>
      <c r="E240" s="41">
        <v>0</v>
      </c>
      <c r="F240" s="37">
        <v>0</v>
      </c>
      <c r="G240" s="41">
        <f>E240+F240</f>
        <v>0</v>
      </c>
      <c r="H240" s="41">
        <f>C240*E240</f>
        <v>0</v>
      </c>
      <c r="I240" s="37">
        <f>C240*F240</f>
        <v>0</v>
      </c>
      <c r="J240" s="38">
        <f>H240+I240</f>
        <v>0</v>
      </c>
      <c r="K240" s="10"/>
      <c r="M240" s="149"/>
    </row>
    <row r="241" spans="1:13" s="7" customFormat="1" ht="20.25">
      <c r="A241" s="12">
        <v>5.15</v>
      </c>
      <c r="B241" s="11" t="s">
        <v>146</v>
      </c>
      <c r="C241" s="39">
        <v>158</v>
      </c>
      <c r="D241" s="8" t="s">
        <v>16</v>
      </c>
      <c r="E241" s="41">
        <v>0</v>
      </c>
      <c r="F241" s="37">
        <v>0</v>
      </c>
      <c r="G241" s="41">
        <f>E241+F241</f>
        <v>0</v>
      </c>
      <c r="H241" s="41">
        <f>C241*E241</f>
        <v>0</v>
      </c>
      <c r="I241" s="37">
        <f>C241*F241</f>
        <v>0</v>
      </c>
      <c r="J241" s="38">
        <f>H241+I241</f>
        <v>0</v>
      </c>
      <c r="K241" s="10"/>
      <c r="M241" s="150"/>
    </row>
    <row r="242" spans="1:13" s="7" customFormat="1" ht="20.25">
      <c r="A242" s="118">
        <v>5.16</v>
      </c>
      <c r="B242" s="11" t="s">
        <v>123</v>
      </c>
      <c r="C242" s="39">
        <v>2</v>
      </c>
      <c r="D242" s="8" t="s">
        <v>44</v>
      </c>
      <c r="E242" s="41">
        <v>0</v>
      </c>
      <c r="F242" s="37">
        <v>0</v>
      </c>
      <c r="G242" s="41">
        <f t="shared" si="20"/>
        <v>0</v>
      </c>
      <c r="H242" s="41">
        <f t="shared" si="21"/>
        <v>0</v>
      </c>
      <c r="I242" s="37">
        <f t="shared" si="22"/>
        <v>0</v>
      </c>
      <c r="J242" s="38">
        <f t="shared" si="23"/>
        <v>0</v>
      </c>
      <c r="K242" s="10"/>
      <c r="M242" s="150"/>
    </row>
    <row r="243" spans="1:13" s="7" customFormat="1" ht="20.25">
      <c r="A243" s="12">
        <v>5.17</v>
      </c>
      <c r="B243" s="11" t="s">
        <v>124</v>
      </c>
      <c r="C243" s="39">
        <v>1</v>
      </c>
      <c r="D243" s="8" t="s">
        <v>44</v>
      </c>
      <c r="E243" s="41">
        <v>0</v>
      </c>
      <c r="F243" s="37">
        <v>0</v>
      </c>
      <c r="G243" s="41">
        <f>E243+F243</f>
        <v>0</v>
      </c>
      <c r="H243" s="41">
        <f>C243*E243</f>
        <v>0</v>
      </c>
      <c r="I243" s="37">
        <f>C243*F243</f>
        <v>0</v>
      </c>
      <c r="J243" s="38">
        <f>H243+I243</f>
        <v>0</v>
      </c>
      <c r="K243" s="10"/>
      <c r="M243" s="150"/>
    </row>
    <row r="244" spans="1:15" s="7" customFormat="1" ht="20.25">
      <c r="A244" s="118">
        <v>5.18000000000001</v>
      </c>
      <c r="B244" s="11" t="s">
        <v>138</v>
      </c>
      <c r="C244" s="39">
        <v>1</v>
      </c>
      <c r="D244" s="8" t="s">
        <v>126</v>
      </c>
      <c r="E244" s="41">
        <v>0</v>
      </c>
      <c r="F244" s="37">
        <v>0</v>
      </c>
      <c r="G244" s="41">
        <f>E244+F244</f>
        <v>0</v>
      </c>
      <c r="H244" s="41">
        <f>C244*E244</f>
        <v>0</v>
      </c>
      <c r="I244" s="37">
        <f>C244*F244</f>
        <v>0</v>
      </c>
      <c r="J244" s="38">
        <f>H244+I244</f>
        <v>0</v>
      </c>
      <c r="K244" s="10"/>
      <c r="O244" s="150"/>
    </row>
    <row r="245" spans="1:15" s="7" customFormat="1" ht="20.25">
      <c r="A245" s="12">
        <v>5.19000000000001</v>
      </c>
      <c r="B245" s="11" t="s">
        <v>172</v>
      </c>
      <c r="C245" s="39">
        <v>1047</v>
      </c>
      <c r="D245" s="8" t="s">
        <v>13</v>
      </c>
      <c r="E245" s="41">
        <v>0</v>
      </c>
      <c r="F245" s="37">
        <v>0</v>
      </c>
      <c r="G245" s="41">
        <f t="shared" si="20"/>
        <v>0</v>
      </c>
      <c r="H245" s="41">
        <f t="shared" si="21"/>
        <v>0</v>
      </c>
      <c r="I245" s="37">
        <f t="shared" si="22"/>
        <v>0</v>
      </c>
      <c r="J245" s="38">
        <f t="shared" si="23"/>
        <v>0</v>
      </c>
      <c r="K245" s="10"/>
      <c r="O245" s="149"/>
    </row>
    <row r="246" spans="1:16" s="7" customFormat="1" ht="16.5" customHeight="1">
      <c r="A246" s="67"/>
      <c r="B246" s="219" t="s">
        <v>173</v>
      </c>
      <c r="C246" s="130"/>
      <c r="D246" s="40"/>
      <c r="E246" s="131"/>
      <c r="F246" s="82"/>
      <c r="G246" s="131"/>
      <c r="H246" s="131"/>
      <c r="I246" s="82"/>
      <c r="J246" s="132"/>
      <c r="K246" s="44"/>
      <c r="M246" s="154"/>
      <c r="P246" s="72"/>
    </row>
    <row r="247" spans="1:13" s="7" customFormat="1" ht="21.75" thickBot="1">
      <c r="A247" s="58"/>
      <c r="B247" s="128" t="s">
        <v>92</v>
      </c>
      <c r="C247" s="112"/>
      <c r="D247" s="61"/>
      <c r="E247" s="113"/>
      <c r="F247" s="113"/>
      <c r="G247" s="91"/>
      <c r="H247" s="129">
        <f>SUM(H227:H245)</f>
        <v>0</v>
      </c>
      <c r="I247" s="63">
        <f>SUM(I227:I245)</f>
        <v>0</v>
      </c>
      <c r="J247" s="116">
        <f>SUM(J227:J245)</f>
        <v>0</v>
      </c>
      <c r="K247" s="66"/>
      <c r="M247" s="154"/>
    </row>
    <row r="248" spans="1:13" s="7" customFormat="1" ht="21.75" customHeight="1">
      <c r="A248" s="102"/>
      <c r="B248" s="256" t="s">
        <v>157</v>
      </c>
      <c r="C248" s="256"/>
      <c r="D248" s="256"/>
      <c r="E248" s="256"/>
      <c r="F248" s="256"/>
      <c r="G248" s="256"/>
      <c r="H248" s="256"/>
      <c r="I248" s="256"/>
      <c r="J248" s="256"/>
      <c r="K248" s="110" t="s">
        <v>29</v>
      </c>
      <c r="M248" s="154"/>
    </row>
    <row r="249" spans="1:13" s="7" customFormat="1" ht="21.75" customHeight="1">
      <c r="A249" s="257" t="s">
        <v>106</v>
      </c>
      <c r="B249" s="258"/>
      <c r="C249" s="258"/>
      <c r="D249" s="258"/>
      <c r="E249" s="258"/>
      <c r="F249" s="258"/>
      <c r="G249" s="258"/>
      <c r="H249" s="258"/>
      <c r="I249" s="258"/>
      <c r="J249" s="258"/>
      <c r="K249" s="258"/>
      <c r="M249" s="154"/>
    </row>
    <row r="250" spans="1:13" s="7" customFormat="1" ht="21.75" customHeight="1" thickBot="1">
      <c r="A250" s="257" t="s">
        <v>17</v>
      </c>
      <c r="B250" s="257"/>
      <c r="C250" s="257"/>
      <c r="D250" s="257"/>
      <c r="E250" s="257"/>
      <c r="F250" s="257"/>
      <c r="G250" s="257"/>
      <c r="H250" s="257"/>
      <c r="I250" s="257"/>
      <c r="J250" s="257"/>
      <c r="K250" s="257"/>
      <c r="M250" s="154"/>
    </row>
    <row r="251" spans="1:13" s="7" customFormat="1" ht="21">
      <c r="A251" s="259" t="s">
        <v>0</v>
      </c>
      <c r="B251" s="271" t="s">
        <v>1</v>
      </c>
      <c r="C251" s="271" t="s">
        <v>2</v>
      </c>
      <c r="D251" s="271" t="s">
        <v>3</v>
      </c>
      <c r="E251" s="22" t="s">
        <v>4</v>
      </c>
      <c r="F251" s="22" t="s">
        <v>5</v>
      </c>
      <c r="G251" s="22" t="s">
        <v>11</v>
      </c>
      <c r="H251" s="22" t="s">
        <v>8</v>
      </c>
      <c r="I251" s="22" t="s">
        <v>10</v>
      </c>
      <c r="J251" s="23" t="s">
        <v>11</v>
      </c>
      <c r="K251" s="273" t="s">
        <v>12</v>
      </c>
      <c r="M251" s="154"/>
    </row>
    <row r="252" spans="1:13" s="7" customFormat="1" ht="22.5" customHeight="1" thickBot="1">
      <c r="A252" s="260"/>
      <c r="B252" s="272"/>
      <c r="C252" s="272"/>
      <c r="D252" s="272"/>
      <c r="E252" s="24" t="s">
        <v>6</v>
      </c>
      <c r="F252" s="24" t="s">
        <v>6</v>
      </c>
      <c r="G252" s="24" t="s">
        <v>6</v>
      </c>
      <c r="H252" s="24" t="s">
        <v>9</v>
      </c>
      <c r="I252" s="24" t="s">
        <v>9</v>
      </c>
      <c r="J252" s="25" t="s">
        <v>9</v>
      </c>
      <c r="K252" s="274"/>
      <c r="M252" s="154"/>
    </row>
    <row r="253" spans="1:13" s="7" customFormat="1" ht="21">
      <c r="A253" s="73">
        <v>6</v>
      </c>
      <c r="B253" s="13" t="s">
        <v>295</v>
      </c>
      <c r="C253" s="39"/>
      <c r="D253" s="40"/>
      <c r="E253" s="41"/>
      <c r="F253" s="37"/>
      <c r="G253" s="41"/>
      <c r="H253" s="86"/>
      <c r="I253" s="87"/>
      <c r="J253" s="38"/>
      <c r="K253" s="42"/>
      <c r="M253" s="154"/>
    </row>
    <row r="254" spans="1:14" s="7" customFormat="1" ht="20.25">
      <c r="A254" s="12">
        <v>6.1</v>
      </c>
      <c r="B254" s="11" t="s">
        <v>150</v>
      </c>
      <c r="C254" s="39">
        <v>845</v>
      </c>
      <c r="D254" s="8" t="s">
        <v>13</v>
      </c>
      <c r="E254" s="41">
        <v>0</v>
      </c>
      <c r="F254" s="37">
        <v>0</v>
      </c>
      <c r="G254" s="41">
        <f aca="true" t="shared" si="24" ref="G254:G262">E254+F254</f>
        <v>0</v>
      </c>
      <c r="H254" s="41">
        <f aca="true" t="shared" si="25" ref="H254:H262">C254*E254</f>
        <v>0</v>
      </c>
      <c r="I254" s="37">
        <f aca="true" t="shared" si="26" ref="I254:I262">C254*F254</f>
        <v>0</v>
      </c>
      <c r="J254" s="38">
        <f aca="true" t="shared" si="27" ref="J254:J262">H254+I254</f>
        <v>0</v>
      </c>
      <c r="K254" s="10"/>
      <c r="M254" s="165"/>
      <c r="N254" s="150"/>
    </row>
    <row r="255" spans="1:14" s="7" customFormat="1" ht="20.25">
      <c r="A255" s="12">
        <v>6.2</v>
      </c>
      <c r="B255" s="11" t="s">
        <v>94</v>
      </c>
      <c r="C255" s="39">
        <v>45</v>
      </c>
      <c r="D255" s="8" t="s">
        <v>13</v>
      </c>
      <c r="E255" s="41">
        <v>0</v>
      </c>
      <c r="F255" s="37">
        <v>0</v>
      </c>
      <c r="G255" s="41">
        <f t="shared" si="24"/>
        <v>0</v>
      </c>
      <c r="H255" s="41">
        <f t="shared" si="25"/>
        <v>0</v>
      </c>
      <c r="I255" s="37">
        <f t="shared" si="26"/>
        <v>0</v>
      </c>
      <c r="J255" s="38">
        <f t="shared" si="27"/>
        <v>0</v>
      </c>
      <c r="K255" s="10"/>
      <c r="M255" s="165"/>
      <c r="N255" s="150"/>
    </row>
    <row r="256" spans="1:14" s="7" customFormat="1" ht="20.25">
      <c r="A256" s="12">
        <v>6.3</v>
      </c>
      <c r="B256" s="11" t="s">
        <v>95</v>
      </c>
      <c r="C256" s="39">
        <v>56</v>
      </c>
      <c r="D256" s="8" t="s">
        <v>13</v>
      </c>
      <c r="E256" s="41">
        <v>0</v>
      </c>
      <c r="F256" s="37">
        <v>0</v>
      </c>
      <c r="G256" s="41">
        <f t="shared" si="24"/>
        <v>0</v>
      </c>
      <c r="H256" s="41">
        <f t="shared" si="25"/>
        <v>0</v>
      </c>
      <c r="I256" s="37">
        <f t="shared" si="26"/>
        <v>0</v>
      </c>
      <c r="J256" s="38">
        <f t="shared" si="27"/>
        <v>0</v>
      </c>
      <c r="K256" s="10"/>
      <c r="M256" s="165"/>
      <c r="N256" s="150"/>
    </row>
    <row r="257" spans="1:14" s="7" customFormat="1" ht="20.25">
      <c r="A257" s="12">
        <v>6.4</v>
      </c>
      <c r="B257" s="11" t="s">
        <v>96</v>
      </c>
      <c r="C257" s="39">
        <v>46</v>
      </c>
      <c r="D257" s="8" t="s">
        <v>39</v>
      </c>
      <c r="E257" s="41">
        <v>0</v>
      </c>
      <c r="F257" s="37">
        <v>0</v>
      </c>
      <c r="G257" s="41">
        <f t="shared" si="24"/>
        <v>0</v>
      </c>
      <c r="H257" s="41">
        <f t="shared" si="25"/>
        <v>0</v>
      </c>
      <c r="I257" s="37">
        <f t="shared" si="26"/>
        <v>0</v>
      </c>
      <c r="J257" s="38">
        <f t="shared" si="27"/>
        <v>0</v>
      </c>
      <c r="K257" s="10"/>
      <c r="M257" s="165"/>
      <c r="N257" s="150"/>
    </row>
    <row r="258" spans="1:14" s="7" customFormat="1" ht="20.25">
      <c r="A258" s="12">
        <v>6.5</v>
      </c>
      <c r="B258" s="11" t="s">
        <v>97</v>
      </c>
      <c r="C258" s="39">
        <v>887</v>
      </c>
      <c r="D258" s="8" t="s">
        <v>13</v>
      </c>
      <c r="E258" s="41">
        <v>0</v>
      </c>
      <c r="F258" s="37">
        <v>0</v>
      </c>
      <c r="G258" s="41">
        <f t="shared" si="24"/>
        <v>0</v>
      </c>
      <c r="H258" s="41">
        <f t="shared" si="25"/>
        <v>0</v>
      </c>
      <c r="I258" s="37">
        <f t="shared" si="26"/>
        <v>0</v>
      </c>
      <c r="J258" s="38">
        <f t="shared" si="27"/>
        <v>0</v>
      </c>
      <c r="K258" s="10"/>
      <c r="M258" s="165"/>
      <c r="N258" s="150"/>
    </row>
    <row r="259" spans="1:14" s="7" customFormat="1" ht="20.25">
      <c r="A259" s="12">
        <v>6.6</v>
      </c>
      <c r="B259" s="11" t="s">
        <v>246</v>
      </c>
      <c r="C259" s="39">
        <v>133</v>
      </c>
      <c r="D259" s="8" t="s">
        <v>39</v>
      </c>
      <c r="E259" s="41">
        <v>0</v>
      </c>
      <c r="F259" s="37">
        <v>0</v>
      </c>
      <c r="G259" s="41">
        <f t="shared" si="24"/>
        <v>0</v>
      </c>
      <c r="H259" s="124">
        <f t="shared" si="25"/>
        <v>0</v>
      </c>
      <c r="I259" s="37">
        <f t="shared" si="26"/>
        <v>0</v>
      </c>
      <c r="J259" s="38">
        <f t="shared" si="27"/>
        <v>0</v>
      </c>
      <c r="K259" s="10"/>
      <c r="M259" s="165"/>
      <c r="N259" s="151"/>
    </row>
    <row r="260" spans="1:14" s="7" customFormat="1" ht="20.25">
      <c r="A260" s="12">
        <v>6.7</v>
      </c>
      <c r="B260" s="11" t="s">
        <v>147</v>
      </c>
      <c r="C260" s="39">
        <v>568</v>
      </c>
      <c r="D260" s="8" t="s">
        <v>149</v>
      </c>
      <c r="E260" s="41">
        <v>0</v>
      </c>
      <c r="F260" s="37">
        <v>0</v>
      </c>
      <c r="G260" s="41">
        <f t="shared" si="24"/>
        <v>0</v>
      </c>
      <c r="H260" s="41">
        <f t="shared" si="25"/>
        <v>0</v>
      </c>
      <c r="I260" s="37">
        <f t="shared" si="26"/>
        <v>0</v>
      </c>
      <c r="J260" s="38">
        <f t="shared" si="27"/>
        <v>0</v>
      </c>
      <c r="K260" s="10"/>
      <c r="M260" s="165"/>
      <c r="N260" s="150"/>
    </row>
    <row r="261" spans="1:14" s="7" customFormat="1" ht="20.25">
      <c r="A261" s="12">
        <v>6.8</v>
      </c>
      <c r="B261" s="11" t="s">
        <v>98</v>
      </c>
      <c r="C261" s="39">
        <v>845</v>
      </c>
      <c r="D261" s="8" t="s">
        <v>13</v>
      </c>
      <c r="E261" s="41">
        <v>0</v>
      </c>
      <c r="F261" s="37">
        <v>0</v>
      </c>
      <c r="G261" s="41">
        <f>E261+F261</f>
        <v>0</v>
      </c>
      <c r="H261" s="41">
        <f>C261*E261</f>
        <v>0</v>
      </c>
      <c r="I261" s="37">
        <f>C261*F261</f>
        <v>0</v>
      </c>
      <c r="J261" s="38">
        <f>H261+I261</f>
        <v>0</v>
      </c>
      <c r="K261" s="10"/>
      <c r="M261" s="165"/>
      <c r="N261" s="150"/>
    </row>
    <row r="262" spans="1:14" s="7" customFormat="1" ht="20.25">
      <c r="A262" s="12">
        <v>6.9</v>
      </c>
      <c r="B262" s="11" t="s">
        <v>148</v>
      </c>
      <c r="C262" s="39">
        <v>240</v>
      </c>
      <c r="D262" s="8" t="s">
        <v>16</v>
      </c>
      <c r="E262" s="41">
        <v>0</v>
      </c>
      <c r="F262" s="37">
        <v>0</v>
      </c>
      <c r="G262" s="41">
        <f t="shared" si="24"/>
        <v>0</v>
      </c>
      <c r="H262" s="41">
        <f t="shared" si="25"/>
        <v>0</v>
      </c>
      <c r="I262" s="37">
        <f t="shared" si="26"/>
        <v>0</v>
      </c>
      <c r="J262" s="38">
        <f t="shared" si="27"/>
        <v>0</v>
      </c>
      <c r="K262" s="10"/>
      <c r="M262" s="165"/>
      <c r="N262" s="150"/>
    </row>
    <row r="263" spans="1:13" s="7" customFormat="1" ht="21">
      <c r="A263" s="67"/>
      <c r="B263" s="119" t="s">
        <v>143</v>
      </c>
      <c r="C263" s="68"/>
      <c r="D263" s="40"/>
      <c r="E263" s="69"/>
      <c r="F263" s="69"/>
      <c r="G263" s="70"/>
      <c r="H263" s="117">
        <f>SUM(H254:H262)</f>
        <v>0</v>
      </c>
      <c r="I263" s="82">
        <f>SUM(I254:I262)</f>
        <v>0</v>
      </c>
      <c r="J263" s="71">
        <f>SUM(J254:J262)</f>
        <v>0</v>
      </c>
      <c r="K263" s="44"/>
      <c r="M263" s="154"/>
    </row>
    <row r="264" spans="1:13" s="7" customFormat="1" ht="9.75" customHeight="1">
      <c r="A264" s="12"/>
      <c r="B264" s="56"/>
      <c r="C264" s="53"/>
      <c r="D264" s="8"/>
      <c r="E264" s="54"/>
      <c r="F264" s="54"/>
      <c r="G264" s="55"/>
      <c r="H264" s="55"/>
      <c r="I264" s="54"/>
      <c r="J264" s="57"/>
      <c r="K264" s="10"/>
      <c r="M264" s="154"/>
    </row>
    <row r="265" spans="1:13" s="7" customFormat="1" ht="21">
      <c r="A265" s="73">
        <v>7</v>
      </c>
      <c r="B265" s="13" t="s">
        <v>296</v>
      </c>
      <c r="C265" s="39"/>
      <c r="D265" s="40"/>
      <c r="E265" s="41"/>
      <c r="F265" s="37"/>
      <c r="G265" s="41"/>
      <c r="H265" s="86"/>
      <c r="I265" s="87"/>
      <c r="J265" s="38"/>
      <c r="K265" s="42"/>
      <c r="M265" s="154"/>
    </row>
    <row r="266" spans="1:14" s="7" customFormat="1" ht="20.25">
      <c r="A266" s="12">
        <v>7.1</v>
      </c>
      <c r="B266" s="11" t="s">
        <v>93</v>
      </c>
      <c r="C266" s="39">
        <v>47</v>
      </c>
      <c r="D266" s="8" t="s">
        <v>13</v>
      </c>
      <c r="E266" s="41">
        <v>0</v>
      </c>
      <c r="F266" s="37">
        <v>0</v>
      </c>
      <c r="G266" s="41">
        <f aca="true" t="shared" si="28" ref="G266:G272">E266+F266</f>
        <v>0</v>
      </c>
      <c r="H266" s="41">
        <f aca="true" t="shared" si="29" ref="H266:H272">C266*E266</f>
        <v>0</v>
      </c>
      <c r="I266" s="37">
        <f aca="true" t="shared" si="30" ref="I266:I272">C266*F266</f>
        <v>0</v>
      </c>
      <c r="J266" s="38">
        <f aca="true" t="shared" si="31" ref="J266:J272">H266+I266</f>
        <v>0</v>
      </c>
      <c r="K266" s="10"/>
      <c r="M266" s="154"/>
      <c r="N266" s="150"/>
    </row>
    <row r="267" spans="1:14" s="7" customFormat="1" ht="20.25">
      <c r="A267" s="12">
        <v>7.2</v>
      </c>
      <c r="B267" s="11" t="s">
        <v>94</v>
      </c>
      <c r="C267" s="39">
        <v>0</v>
      </c>
      <c r="D267" s="8" t="s">
        <v>13</v>
      </c>
      <c r="E267" s="41">
        <v>0</v>
      </c>
      <c r="F267" s="37">
        <v>0</v>
      </c>
      <c r="G267" s="41">
        <f t="shared" si="28"/>
        <v>0</v>
      </c>
      <c r="H267" s="41">
        <f t="shared" si="29"/>
        <v>0</v>
      </c>
      <c r="I267" s="37">
        <f t="shared" si="30"/>
        <v>0</v>
      </c>
      <c r="J267" s="38">
        <f t="shared" si="31"/>
        <v>0</v>
      </c>
      <c r="K267" s="10"/>
      <c r="M267" s="154"/>
      <c r="N267" s="150"/>
    </row>
    <row r="268" spans="1:14" s="7" customFormat="1" ht="20.25">
      <c r="A268" s="12">
        <v>7.3</v>
      </c>
      <c r="B268" s="11" t="s">
        <v>95</v>
      </c>
      <c r="C268" s="39">
        <v>0</v>
      </c>
      <c r="D268" s="8" t="s">
        <v>13</v>
      </c>
      <c r="E268" s="41">
        <v>0</v>
      </c>
      <c r="F268" s="37">
        <v>0</v>
      </c>
      <c r="G268" s="41">
        <f t="shared" si="28"/>
        <v>0</v>
      </c>
      <c r="H268" s="41">
        <f t="shared" si="29"/>
        <v>0</v>
      </c>
      <c r="I268" s="37">
        <f t="shared" si="30"/>
        <v>0</v>
      </c>
      <c r="J268" s="38">
        <f t="shared" si="31"/>
        <v>0</v>
      </c>
      <c r="K268" s="10"/>
      <c r="M268" s="154"/>
      <c r="N268" s="150"/>
    </row>
    <row r="269" spans="1:14" s="7" customFormat="1" ht="20.25">
      <c r="A269" s="12">
        <v>7.4</v>
      </c>
      <c r="B269" s="11" t="s">
        <v>96</v>
      </c>
      <c r="C269" s="39">
        <v>3</v>
      </c>
      <c r="D269" s="8" t="s">
        <v>39</v>
      </c>
      <c r="E269" s="41">
        <v>0</v>
      </c>
      <c r="F269" s="37">
        <v>0</v>
      </c>
      <c r="G269" s="41">
        <f t="shared" si="28"/>
        <v>0</v>
      </c>
      <c r="H269" s="41">
        <f t="shared" si="29"/>
        <v>0</v>
      </c>
      <c r="I269" s="37">
        <f t="shared" si="30"/>
        <v>0</v>
      </c>
      <c r="J269" s="38">
        <f t="shared" si="31"/>
        <v>0</v>
      </c>
      <c r="K269" s="10"/>
      <c r="M269" s="154"/>
      <c r="N269" s="150"/>
    </row>
    <row r="270" spans="1:14" s="7" customFormat="1" ht="20.25">
      <c r="A270" s="12">
        <v>7.5</v>
      </c>
      <c r="B270" s="11" t="s">
        <v>97</v>
      </c>
      <c r="C270" s="39">
        <v>52</v>
      </c>
      <c r="D270" s="8" t="s">
        <v>13</v>
      </c>
      <c r="E270" s="41">
        <v>0</v>
      </c>
      <c r="F270" s="37">
        <v>0</v>
      </c>
      <c r="G270" s="41">
        <f t="shared" si="28"/>
        <v>0</v>
      </c>
      <c r="H270" s="41">
        <f t="shared" si="29"/>
        <v>0</v>
      </c>
      <c r="I270" s="37">
        <f t="shared" si="30"/>
        <v>0</v>
      </c>
      <c r="J270" s="38">
        <f t="shared" si="31"/>
        <v>0</v>
      </c>
      <c r="K270" s="10"/>
      <c r="M270" s="154"/>
      <c r="N270" s="150"/>
    </row>
    <row r="271" spans="1:14" s="7" customFormat="1" ht="20.25">
      <c r="A271" s="12">
        <v>7.6</v>
      </c>
      <c r="B271" s="11" t="s">
        <v>247</v>
      </c>
      <c r="C271" s="39">
        <v>4</v>
      </c>
      <c r="D271" s="8" t="s">
        <v>39</v>
      </c>
      <c r="E271" s="41">
        <v>0</v>
      </c>
      <c r="F271" s="37">
        <v>0</v>
      </c>
      <c r="G271" s="41">
        <f t="shared" si="28"/>
        <v>0</v>
      </c>
      <c r="H271" s="41">
        <f t="shared" si="29"/>
        <v>0</v>
      </c>
      <c r="I271" s="37">
        <f t="shared" si="30"/>
        <v>0</v>
      </c>
      <c r="J271" s="38">
        <f t="shared" si="31"/>
        <v>0</v>
      </c>
      <c r="K271" s="10"/>
      <c r="M271" s="154"/>
      <c r="N271" s="150"/>
    </row>
    <row r="272" spans="1:14" s="7" customFormat="1" ht="20.25">
      <c r="A272" s="12">
        <v>7.7</v>
      </c>
      <c r="B272" s="11" t="s">
        <v>98</v>
      </c>
      <c r="C272" s="39">
        <v>47</v>
      </c>
      <c r="D272" s="8" t="s">
        <v>13</v>
      </c>
      <c r="E272" s="41">
        <v>0</v>
      </c>
      <c r="F272" s="37">
        <v>0</v>
      </c>
      <c r="G272" s="41">
        <f t="shared" si="28"/>
        <v>0</v>
      </c>
      <c r="H272" s="41">
        <f t="shared" si="29"/>
        <v>0</v>
      </c>
      <c r="I272" s="37">
        <f t="shared" si="30"/>
        <v>0</v>
      </c>
      <c r="J272" s="38">
        <f t="shared" si="31"/>
        <v>0</v>
      </c>
      <c r="K272" s="10"/>
      <c r="M272" s="154"/>
      <c r="N272" s="150"/>
    </row>
    <row r="273" spans="1:13" s="7" customFormat="1" ht="21">
      <c r="A273" s="67"/>
      <c r="B273" s="119" t="s">
        <v>100</v>
      </c>
      <c r="C273" s="68"/>
      <c r="D273" s="40"/>
      <c r="E273" s="69"/>
      <c r="F273" s="69"/>
      <c r="G273" s="70"/>
      <c r="H273" s="117">
        <f>SUM(H266:H272)</f>
        <v>0</v>
      </c>
      <c r="I273" s="82">
        <f>SUM(I266:I272)</f>
        <v>0</v>
      </c>
      <c r="J273" s="71">
        <f>SUM(J266:J272)</f>
        <v>0</v>
      </c>
      <c r="K273" s="44"/>
      <c r="M273" s="154"/>
    </row>
    <row r="274" spans="1:13" s="7" customFormat="1" ht="9.75" customHeight="1" thickBot="1">
      <c r="A274" s="58"/>
      <c r="B274" s="59"/>
      <c r="C274" s="60"/>
      <c r="D274" s="61"/>
      <c r="E274" s="62"/>
      <c r="F274" s="63"/>
      <c r="G274" s="62"/>
      <c r="H274" s="64"/>
      <c r="I274" s="63"/>
      <c r="J274" s="65"/>
      <c r="K274" s="66"/>
      <c r="M274" s="154"/>
    </row>
    <row r="275" spans="1:13" s="7" customFormat="1" ht="20.25">
      <c r="A275" s="20"/>
      <c r="B275" s="101"/>
      <c r="C275" s="20"/>
      <c r="D275" s="20"/>
      <c r="E275" s="101"/>
      <c r="F275" s="20"/>
      <c r="H275" s="101"/>
      <c r="I275" s="101"/>
      <c r="M275" s="154"/>
    </row>
    <row r="276" spans="1:13" s="7" customFormat="1" ht="21.75" customHeight="1">
      <c r="A276" s="102"/>
      <c r="B276" s="256" t="s">
        <v>162</v>
      </c>
      <c r="C276" s="256"/>
      <c r="D276" s="256"/>
      <c r="E276" s="256"/>
      <c r="F276" s="256"/>
      <c r="G276" s="256"/>
      <c r="H276" s="256"/>
      <c r="I276" s="256"/>
      <c r="J276" s="256"/>
      <c r="K276" s="110" t="s">
        <v>29</v>
      </c>
      <c r="M276" s="154"/>
    </row>
    <row r="277" spans="1:13" s="7" customFormat="1" ht="21.75" customHeight="1">
      <c r="A277" s="257" t="s">
        <v>106</v>
      </c>
      <c r="B277" s="258"/>
      <c r="C277" s="258"/>
      <c r="D277" s="258"/>
      <c r="E277" s="258"/>
      <c r="F277" s="258"/>
      <c r="G277" s="258"/>
      <c r="H277" s="258"/>
      <c r="I277" s="258"/>
      <c r="J277" s="258"/>
      <c r="K277" s="258"/>
      <c r="M277" s="154"/>
    </row>
    <row r="278" spans="1:13" s="7" customFormat="1" ht="21.75" customHeight="1">
      <c r="A278" s="257" t="s">
        <v>17</v>
      </c>
      <c r="B278" s="257"/>
      <c r="C278" s="257"/>
      <c r="D278" s="257"/>
      <c r="E278" s="257"/>
      <c r="F278" s="257"/>
      <c r="G278" s="257"/>
      <c r="H278" s="257"/>
      <c r="I278" s="257"/>
      <c r="J278" s="257"/>
      <c r="K278" s="257"/>
      <c r="M278" s="154"/>
    </row>
    <row r="279" s="7" customFormat="1" ht="6.75" customHeight="1" thickBot="1">
      <c r="M279" s="154"/>
    </row>
    <row r="280" spans="1:13" s="7" customFormat="1" ht="21">
      <c r="A280" s="259" t="s">
        <v>0</v>
      </c>
      <c r="B280" s="271" t="s">
        <v>1</v>
      </c>
      <c r="C280" s="271" t="s">
        <v>2</v>
      </c>
      <c r="D280" s="271" t="s">
        <v>3</v>
      </c>
      <c r="E280" s="22" t="s">
        <v>4</v>
      </c>
      <c r="F280" s="22" t="s">
        <v>5</v>
      </c>
      <c r="G280" s="22" t="s">
        <v>11</v>
      </c>
      <c r="H280" s="22" t="s">
        <v>8</v>
      </c>
      <c r="I280" s="22" t="s">
        <v>10</v>
      </c>
      <c r="J280" s="23" t="s">
        <v>11</v>
      </c>
      <c r="K280" s="273" t="s">
        <v>12</v>
      </c>
      <c r="M280" s="154"/>
    </row>
    <row r="281" spans="1:13" s="7" customFormat="1" ht="22.5" customHeight="1" thickBot="1">
      <c r="A281" s="260"/>
      <c r="B281" s="272"/>
      <c r="C281" s="272"/>
      <c r="D281" s="272"/>
      <c r="E281" s="24" t="s">
        <v>6</v>
      </c>
      <c r="F281" s="24" t="s">
        <v>6</v>
      </c>
      <c r="G281" s="24" t="s">
        <v>6</v>
      </c>
      <c r="H281" s="24" t="s">
        <v>9</v>
      </c>
      <c r="I281" s="24" t="s">
        <v>9</v>
      </c>
      <c r="J281" s="25" t="s">
        <v>9</v>
      </c>
      <c r="K281" s="274"/>
      <c r="M281" s="154"/>
    </row>
    <row r="282" spans="1:13" s="7" customFormat="1" ht="21">
      <c r="A282" s="73">
        <v>8</v>
      </c>
      <c r="B282" s="13" t="s">
        <v>158</v>
      </c>
      <c r="C282" s="39"/>
      <c r="D282" s="40"/>
      <c r="E282" s="41"/>
      <c r="F282" s="37"/>
      <c r="G282" s="41"/>
      <c r="H282" s="86"/>
      <c r="I282" s="87"/>
      <c r="J282" s="38"/>
      <c r="K282" s="42"/>
      <c r="M282" s="154"/>
    </row>
    <row r="283" spans="1:15" s="7" customFormat="1" ht="20.25">
      <c r="A283" s="12">
        <v>8.1</v>
      </c>
      <c r="B283" s="11" t="s">
        <v>140</v>
      </c>
      <c r="C283" s="39">
        <v>1314</v>
      </c>
      <c r="D283" s="8" t="s">
        <v>13</v>
      </c>
      <c r="E283" s="41">
        <v>0</v>
      </c>
      <c r="F283" s="37">
        <v>0</v>
      </c>
      <c r="G283" s="41">
        <f>E283+F283</f>
        <v>0</v>
      </c>
      <c r="H283" s="41">
        <f>C283*E283</f>
        <v>0</v>
      </c>
      <c r="I283" s="37">
        <f>C283*F283</f>
        <v>0</v>
      </c>
      <c r="J283" s="38">
        <f>H283+I283</f>
        <v>0</v>
      </c>
      <c r="K283" s="10"/>
      <c r="O283" s="157"/>
    </row>
    <row r="284" spans="1:15" s="7" customFormat="1" ht="20.25">
      <c r="A284" s="12">
        <v>8.2</v>
      </c>
      <c r="B284" s="11" t="s">
        <v>102</v>
      </c>
      <c r="C284" s="39">
        <v>1314</v>
      </c>
      <c r="D284" s="8" t="s">
        <v>13</v>
      </c>
      <c r="E284" s="41">
        <v>0</v>
      </c>
      <c r="F284" s="37">
        <v>0</v>
      </c>
      <c r="G284" s="41">
        <f>E284+F284</f>
        <v>0</v>
      </c>
      <c r="H284" s="124">
        <f>C284*E284</f>
        <v>0</v>
      </c>
      <c r="I284" s="37">
        <f>C284*F284</f>
        <v>0</v>
      </c>
      <c r="J284" s="38">
        <f>H284+I284</f>
        <v>0</v>
      </c>
      <c r="K284" s="10"/>
      <c r="O284" s="158"/>
    </row>
    <row r="285" spans="1:13" s="7" customFormat="1" ht="20.25">
      <c r="A285" s="12"/>
      <c r="B285" s="11" t="s">
        <v>244</v>
      </c>
      <c r="C285" s="123"/>
      <c r="D285" s="8"/>
      <c r="E285" s="41"/>
      <c r="F285" s="37"/>
      <c r="G285" s="41"/>
      <c r="H285" s="41"/>
      <c r="I285" s="37"/>
      <c r="J285" s="38"/>
      <c r="K285" s="10"/>
      <c r="M285" s="154"/>
    </row>
    <row r="286" spans="1:13" s="7" customFormat="1" ht="21">
      <c r="A286" s="67"/>
      <c r="B286" s="52" t="s">
        <v>103</v>
      </c>
      <c r="C286" s="68"/>
      <c r="D286" s="40"/>
      <c r="E286" s="69"/>
      <c r="F286" s="69"/>
      <c r="G286" s="70"/>
      <c r="H286" s="117">
        <f>SUM(H283:H284)</f>
        <v>0</v>
      </c>
      <c r="I286" s="82">
        <f>SUM(I283:I284)</f>
        <v>0</v>
      </c>
      <c r="J286" s="71">
        <f>SUM(J283:J284)</f>
        <v>0</v>
      </c>
      <c r="K286" s="44"/>
      <c r="M286" s="154"/>
    </row>
    <row r="287" spans="1:13" s="7" customFormat="1" ht="9.75" customHeight="1">
      <c r="A287" s="12"/>
      <c r="B287" s="56"/>
      <c r="C287" s="53"/>
      <c r="D287" s="8"/>
      <c r="E287" s="54"/>
      <c r="F287" s="54"/>
      <c r="G287" s="55"/>
      <c r="H287" s="55"/>
      <c r="I287" s="54"/>
      <c r="J287" s="57"/>
      <c r="K287" s="10"/>
      <c r="M287" s="154"/>
    </row>
    <row r="288" spans="1:13" s="7" customFormat="1" ht="21">
      <c r="A288" s="73">
        <v>9</v>
      </c>
      <c r="B288" s="13" t="s">
        <v>160</v>
      </c>
      <c r="C288" s="39"/>
      <c r="D288" s="40"/>
      <c r="E288" s="41"/>
      <c r="F288" s="37"/>
      <c r="G288" s="41"/>
      <c r="H288" s="86"/>
      <c r="I288" s="87"/>
      <c r="J288" s="38"/>
      <c r="K288" s="42"/>
      <c r="M288" s="154"/>
    </row>
    <row r="289" spans="1:13" s="7" customFormat="1" ht="20.25">
      <c r="A289" s="12">
        <v>9.1</v>
      </c>
      <c r="B289" s="11" t="s">
        <v>163</v>
      </c>
      <c r="C289" s="39">
        <v>20</v>
      </c>
      <c r="D289" s="8" t="s">
        <v>13</v>
      </c>
      <c r="E289" s="41">
        <v>0</v>
      </c>
      <c r="F289" s="37">
        <v>0</v>
      </c>
      <c r="G289" s="41">
        <f aca="true" t="shared" si="32" ref="G289:G295">E289+F289</f>
        <v>0</v>
      </c>
      <c r="H289" s="41">
        <f aca="true" t="shared" si="33" ref="H289:H295">C289*E289</f>
        <v>0</v>
      </c>
      <c r="I289" s="37">
        <f aca="true" t="shared" si="34" ref="I289:I295">C289*F289</f>
        <v>0</v>
      </c>
      <c r="J289" s="38">
        <f aca="true" t="shared" si="35" ref="J289:J295">H289+I289</f>
        <v>0</v>
      </c>
      <c r="K289" s="10" t="s">
        <v>170</v>
      </c>
      <c r="L289" s="149"/>
      <c r="M289" s="154"/>
    </row>
    <row r="290" spans="1:13" s="7" customFormat="1" ht="20.25">
      <c r="A290" s="12">
        <v>9.2</v>
      </c>
      <c r="B290" s="11" t="s">
        <v>164</v>
      </c>
      <c r="C290" s="39">
        <v>25</v>
      </c>
      <c r="D290" s="8" t="s">
        <v>168</v>
      </c>
      <c r="E290" s="41">
        <v>0</v>
      </c>
      <c r="F290" s="37">
        <v>0</v>
      </c>
      <c r="G290" s="41">
        <f t="shared" si="32"/>
        <v>0</v>
      </c>
      <c r="H290" s="41">
        <f t="shared" si="33"/>
        <v>0</v>
      </c>
      <c r="I290" s="37">
        <f t="shared" si="34"/>
        <v>0</v>
      </c>
      <c r="J290" s="38">
        <f t="shared" si="35"/>
        <v>0</v>
      </c>
      <c r="K290" s="10"/>
      <c r="L290" s="149"/>
      <c r="M290" s="154"/>
    </row>
    <row r="291" spans="1:13" s="7" customFormat="1" ht="20.25">
      <c r="A291" s="12">
        <v>9.3</v>
      </c>
      <c r="B291" s="11" t="s">
        <v>165</v>
      </c>
      <c r="C291" s="39">
        <v>25</v>
      </c>
      <c r="D291" s="8" t="s">
        <v>13</v>
      </c>
      <c r="E291" s="41">
        <v>0</v>
      </c>
      <c r="F291" s="37">
        <v>0</v>
      </c>
      <c r="G291" s="41">
        <f t="shared" si="32"/>
        <v>0</v>
      </c>
      <c r="H291" s="41">
        <f t="shared" si="33"/>
        <v>0</v>
      </c>
      <c r="I291" s="37">
        <f t="shared" si="34"/>
        <v>0</v>
      </c>
      <c r="J291" s="38">
        <f t="shared" si="35"/>
        <v>0</v>
      </c>
      <c r="K291" s="10"/>
      <c r="L291" s="149"/>
      <c r="M291" s="154"/>
    </row>
    <row r="292" spans="1:13" s="7" customFormat="1" ht="20.25">
      <c r="A292" s="12">
        <v>9.4</v>
      </c>
      <c r="B292" s="11" t="s">
        <v>166</v>
      </c>
      <c r="C292" s="39">
        <v>48</v>
      </c>
      <c r="D292" s="8" t="s">
        <v>168</v>
      </c>
      <c r="E292" s="41">
        <v>0</v>
      </c>
      <c r="F292" s="37">
        <v>0</v>
      </c>
      <c r="G292" s="41">
        <f t="shared" si="32"/>
        <v>0</v>
      </c>
      <c r="H292" s="41">
        <f t="shared" si="33"/>
        <v>0</v>
      </c>
      <c r="I292" s="37">
        <f t="shared" si="34"/>
        <v>0</v>
      </c>
      <c r="J292" s="38">
        <f t="shared" si="35"/>
        <v>0</v>
      </c>
      <c r="K292" s="10"/>
      <c r="L292" s="149"/>
      <c r="M292" s="154"/>
    </row>
    <row r="293" spans="1:13" s="7" customFormat="1" ht="20.25">
      <c r="A293" s="12">
        <v>9.5</v>
      </c>
      <c r="B293" s="11" t="s">
        <v>169</v>
      </c>
      <c r="C293" s="39">
        <v>1</v>
      </c>
      <c r="D293" s="8" t="s">
        <v>15</v>
      </c>
      <c r="E293" s="41">
        <v>0</v>
      </c>
      <c r="F293" s="37">
        <v>0</v>
      </c>
      <c r="G293" s="41">
        <f t="shared" si="32"/>
        <v>0</v>
      </c>
      <c r="H293" s="41">
        <f t="shared" si="33"/>
        <v>0</v>
      </c>
      <c r="I293" s="37">
        <f t="shared" si="34"/>
        <v>0</v>
      </c>
      <c r="J293" s="38">
        <f t="shared" si="35"/>
        <v>0</v>
      </c>
      <c r="K293" s="10"/>
      <c r="L293" s="149"/>
      <c r="M293" s="154"/>
    </row>
    <row r="294" spans="1:13" s="7" customFormat="1" ht="20.25">
      <c r="A294" s="12">
        <v>9.6</v>
      </c>
      <c r="B294" s="11" t="s">
        <v>167</v>
      </c>
      <c r="C294" s="39">
        <v>3</v>
      </c>
      <c r="D294" s="8" t="s">
        <v>42</v>
      </c>
      <c r="E294" s="41">
        <v>0</v>
      </c>
      <c r="F294" s="37">
        <v>0</v>
      </c>
      <c r="G294" s="41">
        <f t="shared" si="32"/>
        <v>0</v>
      </c>
      <c r="H294" s="41">
        <f t="shared" si="33"/>
        <v>0</v>
      </c>
      <c r="I294" s="37">
        <f t="shared" si="34"/>
        <v>0</v>
      </c>
      <c r="J294" s="38">
        <f t="shared" si="35"/>
        <v>0</v>
      </c>
      <c r="K294" s="10"/>
      <c r="L294" s="149"/>
      <c r="M294" s="154"/>
    </row>
    <row r="295" spans="1:13" s="7" customFormat="1" ht="20.25">
      <c r="A295" s="12">
        <v>9.7</v>
      </c>
      <c r="B295" s="11" t="s">
        <v>245</v>
      </c>
      <c r="C295" s="39">
        <v>3</v>
      </c>
      <c r="D295" s="8" t="s">
        <v>13</v>
      </c>
      <c r="E295" s="41">
        <v>0</v>
      </c>
      <c r="F295" s="37">
        <v>0</v>
      </c>
      <c r="G295" s="41">
        <f t="shared" si="32"/>
        <v>0</v>
      </c>
      <c r="H295" s="41">
        <f t="shared" si="33"/>
        <v>0</v>
      </c>
      <c r="I295" s="37">
        <f t="shared" si="34"/>
        <v>0</v>
      </c>
      <c r="J295" s="38">
        <f t="shared" si="35"/>
        <v>0</v>
      </c>
      <c r="K295" s="10"/>
      <c r="L295" s="149"/>
      <c r="M295" s="154"/>
    </row>
    <row r="296" spans="1:13" s="7" customFormat="1" ht="21.75">
      <c r="A296" s="67"/>
      <c r="B296" s="52" t="s">
        <v>161</v>
      </c>
      <c r="C296" s="68"/>
      <c r="D296" s="40"/>
      <c r="E296" s="69"/>
      <c r="F296" s="69"/>
      <c r="G296" s="70"/>
      <c r="H296" s="126">
        <f>SUM(H289:H295)</f>
        <v>0</v>
      </c>
      <c r="I296" s="126">
        <f>SUM(I289:I295)</f>
        <v>0</v>
      </c>
      <c r="J296" s="71">
        <f>SUM(J289:J295)</f>
        <v>0</v>
      </c>
      <c r="K296" s="44"/>
      <c r="M296" s="154"/>
    </row>
    <row r="297" spans="1:13" s="7" customFormat="1" ht="9.75" customHeight="1">
      <c r="A297" s="12"/>
      <c r="B297" s="56"/>
      <c r="C297" s="53"/>
      <c r="D297" s="8"/>
      <c r="E297" s="54"/>
      <c r="F297" s="54"/>
      <c r="G297" s="55"/>
      <c r="H297" s="55"/>
      <c r="I297" s="54"/>
      <c r="J297" s="57"/>
      <c r="K297" s="10"/>
      <c r="M297" s="154"/>
    </row>
    <row r="298" spans="1:13" s="7" customFormat="1" ht="21">
      <c r="A298" s="73">
        <v>10</v>
      </c>
      <c r="B298" s="13" t="s">
        <v>258</v>
      </c>
      <c r="C298" s="39"/>
      <c r="D298" s="40"/>
      <c r="E298" s="41"/>
      <c r="F298" s="37"/>
      <c r="G298" s="41"/>
      <c r="H298" s="86"/>
      <c r="I298" s="87"/>
      <c r="J298" s="38"/>
      <c r="K298" s="42"/>
      <c r="M298" s="154"/>
    </row>
    <row r="299" spans="1:15" s="7" customFormat="1" ht="20.25">
      <c r="A299" s="12">
        <v>10.1</v>
      </c>
      <c r="B299" s="11" t="s">
        <v>259</v>
      </c>
      <c r="C299" s="39"/>
      <c r="D299" s="8"/>
      <c r="E299" s="41"/>
      <c r="F299" s="37"/>
      <c r="G299" s="41"/>
      <c r="H299" s="41"/>
      <c r="I299" s="37"/>
      <c r="J299" s="38"/>
      <c r="K299" s="10"/>
      <c r="M299" s="154"/>
      <c r="O299" s="150"/>
    </row>
    <row r="300" spans="1:15" s="7" customFormat="1" ht="20.25">
      <c r="A300" s="12" t="s">
        <v>264</v>
      </c>
      <c r="B300" s="166" t="s">
        <v>260</v>
      </c>
      <c r="C300" s="39">
        <v>1</v>
      </c>
      <c r="D300" s="8" t="s">
        <v>142</v>
      </c>
      <c r="E300" s="41">
        <v>0</v>
      </c>
      <c r="F300" s="37">
        <v>0</v>
      </c>
      <c r="G300" s="41">
        <f>E300+F300</f>
        <v>0</v>
      </c>
      <c r="H300" s="41">
        <f>C300*E300</f>
        <v>0</v>
      </c>
      <c r="I300" s="37">
        <f>C300*F300</f>
        <v>0</v>
      </c>
      <c r="J300" s="38">
        <f>H300+I300</f>
        <v>0</v>
      </c>
      <c r="K300" s="10"/>
      <c r="M300" s="154"/>
      <c r="O300" s="150"/>
    </row>
    <row r="301" spans="1:15" s="7" customFormat="1" ht="20.25">
      <c r="A301" s="12"/>
      <c r="B301" s="166" t="s">
        <v>261</v>
      </c>
      <c r="C301" s="39"/>
      <c r="D301" s="8"/>
      <c r="E301" s="41"/>
      <c r="F301" s="37"/>
      <c r="G301" s="41"/>
      <c r="H301" s="41"/>
      <c r="I301" s="37"/>
      <c r="J301" s="38"/>
      <c r="K301" s="10"/>
      <c r="M301" s="154"/>
      <c r="O301" s="150"/>
    </row>
    <row r="302" spans="1:15" s="7" customFormat="1" ht="20.25">
      <c r="A302" s="12"/>
      <c r="B302" s="166" t="s">
        <v>262</v>
      </c>
      <c r="C302" s="39"/>
      <c r="D302" s="8"/>
      <c r="E302" s="41"/>
      <c r="F302" s="37"/>
      <c r="G302" s="41"/>
      <c r="H302" s="41"/>
      <c r="I302" s="37"/>
      <c r="J302" s="38"/>
      <c r="K302" s="10"/>
      <c r="M302" s="154"/>
      <c r="O302" s="150"/>
    </row>
    <row r="303" spans="1:15" s="7" customFormat="1" ht="20.25">
      <c r="A303" s="12"/>
      <c r="B303" s="166" t="s">
        <v>263</v>
      </c>
      <c r="C303" s="39"/>
      <c r="D303" s="8"/>
      <c r="E303" s="41"/>
      <c r="F303" s="37"/>
      <c r="G303" s="41"/>
      <c r="H303" s="41"/>
      <c r="I303" s="37"/>
      <c r="J303" s="38"/>
      <c r="K303" s="10"/>
      <c r="M303" s="154"/>
      <c r="O303" s="150"/>
    </row>
    <row r="304" spans="1:13" s="7" customFormat="1" ht="16.5" customHeight="1" thickBot="1">
      <c r="A304" s="58"/>
      <c r="B304" s="59"/>
      <c r="C304" s="60"/>
      <c r="D304" s="61"/>
      <c r="E304" s="62"/>
      <c r="F304" s="63"/>
      <c r="G304" s="62"/>
      <c r="H304" s="64"/>
      <c r="I304" s="63"/>
      <c r="J304" s="65"/>
      <c r="K304" s="66"/>
      <c r="M304" s="154"/>
    </row>
    <row r="305" spans="1:13" s="7" customFormat="1" ht="21.75" customHeight="1">
      <c r="A305" s="102"/>
      <c r="B305" s="256" t="s">
        <v>46</v>
      </c>
      <c r="C305" s="256"/>
      <c r="D305" s="256"/>
      <c r="E305" s="256"/>
      <c r="F305" s="256"/>
      <c r="G305" s="256"/>
      <c r="H305" s="256"/>
      <c r="I305" s="256"/>
      <c r="J305" s="256"/>
      <c r="K305" s="110" t="s">
        <v>29</v>
      </c>
      <c r="M305" s="154"/>
    </row>
    <row r="306" spans="1:13" s="7" customFormat="1" ht="21.75" customHeight="1">
      <c r="A306" s="257" t="s">
        <v>106</v>
      </c>
      <c r="B306" s="258"/>
      <c r="C306" s="258"/>
      <c r="D306" s="258"/>
      <c r="E306" s="258"/>
      <c r="F306" s="258"/>
      <c r="G306" s="258"/>
      <c r="H306" s="258"/>
      <c r="I306" s="258"/>
      <c r="J306" s="258"/>
      <c r="K306" s="258"/>
      <c r="M306" s="154"/>
    </row>
    <row r="307" spans="1:13" s="7" customFormat="1" ht="21.75" customHeight="1" thickBot="1">
      <c r="A307" s="257" t="s">
        <v>17</v>
      </c>
      <c r="B307" s="257"/>
      <c r="C307" s="257"/>
      <c r="D307" s="257"/>
      <c r="E307" s="257"/>
      <c r="F307" s="257"/>
      <c r="G307" s="257"/>
      <c r="H307" s="257"/>
      <c r="I307" s="257"/>
      <c r="J307" s="257"/>
      <c r="K307" s="257"/>
      <c r="M307" s="154"/>
    </row>
    <row r="308" spans="1:13" s="7" customFormat="1" ht="21">
      <c r="A308" s="259" t="s">
        <v>0</v>
      </c>
      <c r="B308" s="271" t="s">
        <v>1</v>
      </c>
      <c r="C308" s="271" t="s">
        <v>2</v>
      </c>
      <c r="D308" s="271" t="s">
        <v>3</v>
      </c>
      <c r="E308" s="22" t="s">
        <v>4</v>
      </c>
      <c r="F308" s="22" t="s">
        <v>5</v>
      </c>
      <c r="G308" s="22" t="s">
        <v>11</v>
      </c>
      <c r="H308" s="22" t="s">
        <v>8</v>
      </c>
      <c r="I308" s="22" t="s">
        <v>10</v>
      </c>
      <c r="J308" s="23" t="s">
        <v>11</v>
      </c>
      <c r="K308" s="273" t="s">
        <v>12</v>
      </c>
      <c r="M308" s="154"/>
    </row>
    <row r="309" spans="1:13" s="7" customFormat="1" ht="18" customHeight="1" thickBot="1">
      <c r="A309" s="260"/>
      <c r="B309" s="272"/>
      <c r="C309" s="272"/>
      <c r="D309" s="272"/>
      <c r="E309" s="24" t="s">
        <v>6</v>
      </c>
      <c r="F309" s="24" t="s">
        <v>6</v>
      </c>
      <c r="G309" s="24" t="s">
        <v>6</v>
      </c>
      <c r="H309" s="24" t="s">
        <v>9</v>
      </c>
      <c r="I309" s="24" t="s">
        <v>9</v>
      </c>
      <c r="J309" s="25" t="s">
        <v>9</v>
      </c>
      <c r="K309" s="274"/>
      <c r="M309" s="154"/>
    </row>
    <row r="310" spans="1:15" s="7" customFormat="1" ht="20.25">
      <c r="A310" s="12" t="s">
        <v>265</v>
      </c>
      <c r="B310" s="166" t="s">
        <v>266</v>
      </c>
      <c r="C310" s="39">
        <v>1</v>
      </c>
      <c r="D310" s="8" t="s">
        <v>142</v>
      </c>
      <c r="E310" s="41">
        <v>0</v>
      </c>
      <c r="F310" s="37">
        <v>0</v>
      </c>
      <c r="G310" s="41">
        <f>E310+F310</f>
        <v>0</v>
      </c>
      <c r="H310" s="41">
        <f>C310*E310</f>
        <v>0</v>
      </c>
      <c r="I310" s="37">
        <f>C310*F310</f>
        <v>0</v>
      </c>
      <c r="J310" s="38">
        <f>H310+I310</f>
        <v>0</v>
      </c>
      <c r="K310" s="10"/>
      <c r="M310" s="154"/>
      <c r="O310" s="150"/>
    </row>
    <row r="311" spans="1:15" s="7" customFormat="1" ht="19.5" customHeight="1">
      <c r="A311" s="12"/>
      <c r="B311" s="166" t="s">
        <v>267</v>
      </c>
      <c r="C311" s="39"/>
      <c r="D311" s="8"/>
      <c r="E311" s="41"/>
      <c r="F311" s="37"/>
      <c r="G311" s="41"/>
      <c r="H311" s="41"/>
      <c r="I311" s="37"/>
      <c r="J311" s="38"/>
      <c r="K311" s="10"/>
      <c r="M311" s="154"/>
      <c r="O311" s="150"/>
    </row>
    <row r="312" spans="1:15" s="7" customFormat="1" ht="19.5" customHeight="1">
      <c r="A312" s="12"/>
      <c r="B312" s="166" t="s">
        <v>268</v>
      </c>
      <c r="C312" s="39"/>
      <c r="D312" s="8"/>
      <c r="E312" s="41"/>
      <c r="F312" s="37"/>
      <c r="G312" s="41"/>
      <c r="H312" s="41"/>
      <c r="I312" s="37"/>
      <c r="J312" s="38"/>
      <c r="K312" s="10"/>
      <c r="M312" s="154"/>
      <c r="O312" s="150"/>
    </row>
    <row r="313" spans="1:15" s="7" customFormat="1" ht="19.5" customHeight="1">
      <c r="A313" s="12"/>
      <c r="B313" s="166" t="s">
        <v>269</v>
      </c>
      <c r="C313" s="39"/>
      <c r="D313" s="8"/>
      <c r="E313" s="41"/>
      <c r="F313" s="37"/>
      <c r="G313" s="41"/>
      <c r="H313" s="41"/>
      <c r="I313" s="37"/>
      <c r="J313" s="38"/>
      <c r="K313" s="10"/>
      <c r="M313" s="154"/>
      <c r="O313" s="150"/>
    </row>
    <row r="314" spans="1:15" s="7" customFormat="1" ht="19.5" customHeight="1">
      <c r="A314" s="12"/>
      <c r="B314" s="166" t="s">
        <v>270</v>
      </c>
      <c r="C314" s="39"/>
      <c r="D314" s="8"/>
      <c r="E314" s="41"/>
      <c r="F314" s="37"/>
      <c r="G314" s="41"/>
      <c r="H314" s="41"/>
      <c r="I314" s="37"/>
      <c r="J314" s="38"/>
      <c r="K314" s="10"/>
      <c r="M314" s="154"/>
      <c r="O314" s="150"/>
    </row>
    <row r="315" spans="1:15" s="7" customFormat="1" ht="19.5" customHeight="1">
      <c r="A315" s="12"/>
      <c r="B315" s="166" t="s">
        <v>271</v>
      </c>
      <c r="C315" s="39"/>
      <c r="D315" s="8"/>
      <c r="E315" s="41"/>
      <c r="F315" s="37"/>
      <c r="G315" s="41"/>
      <c r="H315" s="41"/>
      <c r="I315" s="37"/>
      <c r="J315" s="38"/>
      <c r="K315" s="10"/>
      <c r="M315" s="154"/>
      <c r="O315" s="150"/>
    </row>
    <row r="316" spans="1:15" s="7" customFormat="1" ht="19.5" customHeight="1">
      <c r="A316" s="12"/>
      <c r="B316" s="166" t="s">
        <v>272</v>
      </c>
      <c r="C316" s="39"/>
      <c r="D316" s="8"/>
      <c r="E316" s="41"/>
      <c r="F316" s="37"/>
      <c r="G316" s="41"/>
      <c r="H316" s="41"/>
      <c r="I316" s="37"/>
      <c r="J316" s="38"/>
      <c r="K316" s="10"/>
      <c r="M316" s="154"/>
      <c r="O316" s="150"/>
    </row>
    <row r="317" spans="1:15" s="7" customFormat="1" ht="19.5" customHeight="1">
      <c r="A317" s="12"/>
      <c r="B317" s="166" t="s">
        <v>273</v>
      </c>
      <c r="C317" s="39"/>
      <c r="D317" s="8"/>
      <c r="E317" s="41"/>
      <c r="F317" s="37"/>
      <c r="G317" s="41"/>
      <c r="H317" s="41"/>
      <c r="I317" s="37"/>
      <c r="J317" s="38"/>
      <c r="K317" s="10"/>
      <c r="M317" s="154"/>
      <c r="O317" s="150"/>
    </row>
    <row r="318" spans="1:15" s="7" customFormat="1" ht="19.5" customHeight="1">
      <c r="A318" s="12"/>
      <c r="B318" s="166" t="s">
        <v>274</v>
      </c>
      <c r="C318" s="39"/>
      <c r="D318" s="8"/>
      <c r="E318" s="41"/>
      <c r="F318" s="37"/>
      <c r="G318" s="41"/>
      <c r="H318" s="41"/>
      <c r="I318" s="37"/>
      <c r="J318" s="38"/>
      <c r="K318" s="10"/>
      <c r="M318" s="154"/>
      <c r="O318" s="150"/>
    </row>
    <row r="319" spans="1:15" s="7" customFormat="1" ht="19.5" customHeight="1">
      <c r="A319" s="12"/>
      <c r="B319" s="166" t="s">
        <v>275</v>
      </c>
      <c r="C319" s="39"/>
      <c r="D319" s="8"/>
      <c r="E319" s="41"/>
      <c r="F319" s="37"/>
      <c r="G319" s="41"/>
      <c r="H319" s="41"/>
      <c r="I319" s="37"/>
      <c r="J319" s="38"/>
      <c r="K319" s="10"/>
      <c r="M319" s="154"/>
      <c r="O319" s="150"/>
    </row>
    <row r="320" spans="1:15" s="7" customFormat="1" ht="20.25">
      <c r="A320" s="12">
        <v>10.2</v>
      </c>
      <c r="B320" s="166" t="s">
        <v>194</v>
      </c>
      <c r="C320" s="39"/>
      <c r="D320" s="8"/>
      <c r="E320" s="41"/>
      <c r="F320" s="37"/>
      <c r="G320" s="41"/>
      <c r="H320" s="41"/>
      <c r="I320" s="37"/>
      <c r="J320" s="38"/>
      <c r="K320" s="10"/>
      <c r="M320" s="154"/>
      <c r="O320" s="150"/>
    </row>
    <row r="321" spans="1:15" s="7" customFormat="1" ht="20.25">
      <c r="A321" s="12"/>
      <c r="B321" s="166" t="s">
        <v>195</v>
      </c>
      <c r="C321" s="39">
        <v>100</v>
      </c>
      <c r="D321" s="8" t="s">
        <v>16</v>
      </c>
      <c r="E321" s="41">
        <v>0</v>
      </c>
      <c r="F321" s="37">
        <v>0</v>
      </c>
      <c r="G321" s="41">
        <f>E321+F321</f>
        <v>0</v>
      </c>
      <c r="H321" s="41">
        <f>C321*E321</f>
        <v>0</v>
      </c>
      <c r="I321" s="37">
        <f>C321*F321</f>
        <v>0</v>
      </c>
      <c r="J321" s="38">
        <f>H321+I321</f>
        <v>0</v>
      </c>
      <c r="K321" s="10"/>
      <c r="M321" s="154"/>
      <c r="O321" s="150"/>
    </row>
    <row r="322" spans="1:15" s="7" customFormat="1" ht="20.25">
      <c r="A322" s="12"/>
      <c r="B322" s="166" t="s">
        <v>196</v>
      </c>
      <c r="C322" s="39">
        <v>1</v>
      </c>
      <c r="D322" s="8" t="s">
        <v>192</v>
      </c>
      <c r="E322" s="41">
        <v>0</v>
      </c>
      <c r="F322" s="37">
        <v>0</v>
      </c>
      <c r="G322" s="41">
        <f>E322+F322</f>
        <v>0</v>
      </c>
      <c r="H322" s="41">
        <f>C322*E322</f>
        <v>0</v>
      </c>
      <c r="I322" s="37">
        <f>C322*F322</f>
        <v>0</v>
      </c>
      <c r="J322" s="38">
        <f>H322+I322</f>
        <v>0</v>
      </c>
      <c r="K322" s="10"/>
      <c r="M322" s="154"/>
      <c r="O322" s="150"/>
    </row>
    <row r="323" spans="1:15" s="7" customFormat="1" ht="20.25">
      <c r="A323" s="12">
        <v>10.3</v>
      </c>
      <c r="B323" s="166" t="s">
        <v>197</v>
      </c>
      <c r="C323" s="39"/>
      <c r="D323" s="8"/>
      <c r="E323" s="41"/>
      <c r="F323" s="37"/>
      <c r="G323" s="41"/>
      <c r="H323" s="41"/>
      <c r="I323" s="37"/>
      <c r="J323" s="38"/>
      <c r="K323" s="10"/>
      <c r="M323" s="154"/>
      <c r="O323" s="150"/>
    </row>
    <row r="324" spans="1:15" s="7" customFormat="1" ht="20.25">
      <c r="A324" s="12"/>
      <c r="B324" s="166" t="s">
        <v>198</v>
      </c>
      <c r="C324" s="39">
        <v>200</v>
      </c>
      <c r="D324" s="8" t="s">
        <v>16</v>
      </c>
      <c r="E324" s="41">
        <v>0</v>
      </c>
      <c r="F324" s="37">
        <v>0</v>
      </c>
      <c r="G324" s="41">
        <f>E324+F324</f>
        <v>0</v>
      </c>
      <c r="H324" s="41">
        <f>C324*E324</f>
        <v>0</v>
      </c>
      <c r="I324" s="37">
        <f>C324*F324</f>
        <v>0</v>
      </c>
      <c r="J324" s="38">
        <f>H324+I324</f>
        <v>0</v>
      </c>
      <c r="K324" s="10"/>
      <c r="M324" s="154"/>
      <c r="O324" s="150"/>
    </row>
    <row r="325" spans="1:15" s="7" customFormat="1" ht="20.25">
      <c r="A325" s="12"/>
      <c r="B325" s="166" t="s">
        <v>196</v>
      </c>
      <c r="C325" s="39">
        <v>1</v>
      </c>
      <c r="D325" s="8" t="s">
        <v>192</v>
      </c>
      <c r="E325" s="41">
        <v>0</v>
      </c>
      <c r="F325" s="37">
        <v>0</v>
      </c>
      <c r="G325" s="41">
        <f>E325+F325</f>
        <v>0</v>
      </c>
      <c r="H325" s="41">
        <f>C325*E325</f>
        <v>0</v>
      </c>
      <c r="I325" s="37">
        <f>C325*F325</f>
        <v>0</v>
      </c>
      <c r="J325" s="38">
        <f>H325+I325</f>
        <v>0</v>
      </c>
      <c r="K325" s="10"/>
      <c r="M325" s="154"/>
      <c r="O325" s="150"/>
    </row>
    <row r="326" spans="1:15" s="7" customFormat="1" ht="20.25">
      <c r="A326" s="12">
        <v>10.4</v>
      </c>
      <c r="B326" s="166" t="s">
        <v>276</v>
      </c>
      <c r="C326" s="39"/>
      <c r="D326" s="8"/>
      <c r="E326" s="41"/>
      <c r="F326" s="37"/>
      <c r="G326" s="41"/>
      <c r="H326" s="41"/>
      <c r="I326" s="37"/>
      <c r="J326" s="38"/>
      <c r="K326" s="10"/>
      <c r="M326" s="154"/>
      <c r="O326" s="150"/>
    </row>
    <row r="327" spans="1:15" s="7" customFormat="1" ht="20.25">
      <c r="A327" s="12"/>
      <c r="B327" s="166" t="s">
        <v>277</v>
      </c>
      <c r="C327" s="39">
        <v>8</v>
      </c>
      <c r="D327" s="8" t="s">
        <v>115</v>
      </c>
      <c r="E327" s="41">
        <v>0</v>
      </c>
      <c r="F327" s="37">
        <v>0</v>
      </c>
      <c r="G327" s="41">
        <f>E327+F327</f>
        <v>0</v>
      </c>
      <c r="H327" s="41">
        <f>C327*E327</f>
        <v>0</v>
      </c>
      <c r="I327" s="37">
        <f>C327*F327</f>
        <v>0</v>
      </c>
      <c r="J327" s="38">
        <f>H327+I327</f>
        <v>0</v>
      </c>
      <c r="K327" s="10"/>
      <c r="M327" s="154"/>
      <c r="O327" s="150"/>
    </row>
    <row r="328" spans="1:15" s="7" customFormat="1" ht="19.5" customHeight="1">
      <c r="A328" s="12"/>
      <c r="B328" s="166" t="s">
        <v>278</v>
      </c>
      <c r="C328" s="39"/>
      <c r="D328" s="8"/>
      <c r="E328" s="41"/>
      <c r="F328" s="37"/>
      <c r="G328" s="41"/>
      <c r="H328" s="41"/>
      <c r="I328" s="37"/>
      <c r="J328" s="38"/>
      <c r="K328" s="10"/>
      <c r="M328" s="154"/>
      <c r="O328" s="150"/>
    </row>
    <row r="329" spans="1:15" s="7" customFormat="1" ht="20.25">
      <c r="A329" s="12"/>
      <c r="B329" s="166" t="s">
        <v>280</v>
      </c>
      <c r="C329" s="39">
        <v>8</v>
      </c>
      <c r="D329" s="8" t="s">
        <v>115</v>
      </c>
      <c r="E329" s="41">
        <v>0</v>
      </c>
      <c r="F329" s="37">
        <v>0</v>
      </c>
      <c r="G329" s="41">
        <f>E329+F329</f>
        <v>0</v>
      </c>
      <c r="H329" s="41">
        <f>C329*E329</f>
        <v>0</v>
      </c>
      <c r="I329" s="37">
        <f>C329*F329</f>
        <v>0</v>
      </c>
      <c r="J329" s="38">
        <f>H329+I329</f>
        <v>0</v>
      </c>
      <c r="K329" s="10"/>
      <c r="M329" s="154"/>
      <c r="O329" s="150"/>
    </row>
    <row r="330" spans="1:15" s="7" customFormat="1" ht="19.5" customHeight="1">
      <c r="A330" s="12"/>
      <c r="B330" s="166" t="s">
        <v>279</v>
      </c>
      <c r="C330" s="39"/>
      <c r="D330" s="8"/>
      <c r="E330" s="41"/>
      <c r="F330" s="37"/>
      <c r="G330" s="41"/>
      <c r="H330" s="41"/>
      <c r="I330" s="37"/>
      <c r="J330" s="38"/>
      <c r="K330" s="10"/>
      <c r="M330" s="154"/>
      <c r="O330" s="150"/>
    </row>
    <row r="331" spans="1:15" s="7" customFormat="1" ht="20.25">
      <c r="A331" s="12"/>
      <c r="B331" s="166" t="s">
        <v>281</v>
      </c>
      <c r="C331" s="39">
        <v>11</v>
      </c>
      <c r="D331" s="8" t="s">
        <v>115</v>
      </c>
      <c r="E331" s="41">
        <v>0</v>
      </c>
      <c r="F331" s="37">
        <v>0</v>
      </c>
      <c r="G331" s="41">
        <f>E331+F331</f>
        <v>0</v>
      </c>
      <c r="H331" s="41">
        <f>C331*E331</f>
        <v>0</v>
      </c>
      <c r="I331" s="37">
        <f>C331*F331</f>
        <v>0</v>
      </c>
      <c r="J331" s="38">
        <f>H331+I331</f>
        <v>0</v>
      </c>
      <c r="K331" s="10"/>
      <c r="M331" s="154"/>
      <c r="O331" s="150"/>
    </row>
    <row r="332" spans="1:13" s="7" customFormat="1" ht="20.25" customHeight="1">
      <c r="A332" s="67"/>
      <c r="B332" s="52" t="s">
        <v>209</v>
      </c>
      <c r="C332" s="68"/>
      <c r="D332" s="40"/>
      <c r="E332" s="69"/>
      <c r="F332" s="69"/>
      <c r="G332" s="70"/>
      <c r="H332" s="126">
        <f>SUM(H300:H331)</f>
        <v>0</v>
      </c>
      <c r="I332" s="126">
        <f>SUM(I300:I331)</f>
        <v>0</v>
      </c>
      <c r="J332" s="71">
        <f>SUM(J300:J331)</f>
        <v>0</v>
      </c>
      <c r="K332" s="44"/>
      <c r="M332" s="154"/>
    </row>
    <row r="333" spans="1:13" s="7" customFormat="1" ht="21.75" customHeight="1">
      <c r="A333" s="102"/>
      <c r="B333" s="256" t="s">
        <v>286</v>
      </c>
      <c r="C333" s="256"/>
      <c r="D333" s="256"/>
      <c r="E333" s="256"/>
      <c r="F333" s="256"/>
      <c r="G333" s="256"/>
      <c r="H333" s="256"/>
      <c r="I333" s="256"/>
      <c r="J333" s="256"/>
      <c r="K333" s="110" t="s">
        <v>29</v>
      </c>
      <c r="M333" s="154"/>
    </row>
    <row r="334" spans="1:13" s="7" customFormat="1" ht="21.75" customHeight="1">
      <c r="A334" s="257" t="s">
        <v>106</v>
      </c>
      <c r="B334" s="258"/>
      <c r="C334" s="258"/>
      <c r="D334" s="258"/>
      <c r="E334" s="258"/>
      <c r="F334" s="258"/>
      <c r="G334" s="258"/>
      <c r="H334" s="258"/>
      <c r="I334" s="258"/>
      <c r="J334" s="258"/>
      <c r="K334" s="258"/>
      <c r="M334" s="154"/>
    </row>
    <row r="335" spans="1:13" s="7" customFormat="1" ht="21.75" customHeight="1" thickBot="1">
      <c r="A335" s="257" t="s">
        <v>17</v>
      </c>
      <c r="B335" s="257"/>
      <c r="C335" s="257"/>
      <c r="D335" s="257"/>
      <c r="E335" s="257"/>
      <c r="F335" s="257"/>
      <c r="G335" s="257"/>
      <c r="H335" s="257"/>
      <c r="I335" s="257"/>
      <c r="J335" s="257"/>
      <c r="K335" s="257"/>
      <c r="M335" s="154"/>
    </row>
    <row r="336" spans="1:13" s="7" customFormat="1" ht="21">
      <c r="A336" s="259" t="s">
        <v>0</v>
      </c>
      <c r="B336" s="271" t="s">
        <v>1</v>
      </c>
      <c r="C336" s="271" t="s">
        <v>2</v>
      </c>
      <c r="D336" s="271" t="s">
        <v>3</v>
      </c>
      <c r="E336" s="22" t="s">
        <v>4</v>
      </c>
      <c r="F336" s="22" t="s">
        <v>5</v>
      </c>
      <c r="G336" s="22" t="s">
        <v>11</v>
      </c>
      <c r="H336" s="22" t="s">
        <v>8</v>
      </c>
      <c r="I336" s="22" t="s">
        <v>10</v>
      </c>
      <c r="J336" s="23" t="s">
        <v>11</v>
      </c>
      <c r="K336" s="273" t="s">
        <v>12</v>
      </c>
      <c r="M336" s="154"/>
    </row>
    <row r="337" spans="1:13" s="7" customFormat="1" ht="18" customHeight="1" thickBot="1">
      <c r="A337" s="260"/>
      <c r="B337" s="272"/>
      <c r="C337" s="272"/>
      <c r="D337" s="272"/>
      <c r="E337" s="24" t="s">
        <v>6</v>
      </c>
      <c r="F337" s="24" t="s">
        <v>6</v>
      </c>
      <c r="G337" s="24" t="s">
        <v>6</v>
      </c>
      <c r="H337" s="24" t="s">
        <v>9</v>
      </c>
      <c r="I337" s="24" t="s">
        <v>9</v>
      </c>
      <c r="J337" s="25" t="s">
        <v>9</v>
      </c>
      <c r="K337" s="274"/>
      <c r="M337" s="154"/>
    </row>
    <row r="338" spans="1:13" s="7" customFormat="1" ht="21">
      <c r="A338" s="73">
        <v>11</v>
      </c>
      <c r="B338" s="45" t="s">
        <v>179</v>
      </c>
      <c r="C338" s="39"/>
      <c r="D338" s="8"/>
      <c r="E338" s="41"/>
      <c r="F338" s="37"/>
      <c r="G338" s="41"/>
      <c r="H338" s="41"/>
      <c r="I338" s="37"/>
      <c r="J338" s="38"/>
      <c r="K338" s="10"/>
      <c r="M338" s="154"/>
    </row>
    <row r="339" spans="1:13" s="134" customFormat="1" ht="21.75" customHeight="1">
      <c r="A339" s="188">
        <v>11.1</v>
      </c>
      <c r="B339" s="189" t="s">
        <v>180</v>
      </c>
      <c r="C339" s="3"/>
      <c r="D339" s="3"/>
      <c r="E339" s="190"/>
      <c r="F339" s="3"/>
      <c r="G339" s="3"/>
      <c r="H339" s="191"/>
      <c r="I339" s="3"/>
      <c r="J339" s="3"/>
      <c r="K339" s="10"/>
      <c r="M339" s="159"/>
    </row>
    <row r="340" spans="1:13" s="134" customFormat="1" ht="21.75" customHeight="1">
      <c r="A340" s="192" t="s">
        <v>223</v>
      </c>
      <c r="B340" s="193" t="s">
        <v>181</v>
      </c>
      <c r="C340" s="181"/>
      <c r="D340" s="181"/>
      <c r="E340" s="194"/>
      <c r="F340" s="181"/>
      <c r="G340" s="181"/>
      <c r="H340" s="195"/>
      <c r="I340" s="181"/>
      <c r="J340" s="181"/>
      <c r="K340" s="10"/>
      <c r="M340" s="159"/>
    </row>
    <row r="341" spans="1:15" s="134" customFormat="1" ht="21.75" customHeight="1">
      <c r="A341" s="3"/>
      <c r="B341" s="186" t="s">
        <v>182</v>
      </c>
      <c r="C341" s="3">
        <v>2</v>
      </c>
      <c r="D341" s="3" t="s">
        <v>115</v>
      </c>
      <c r="E341" s="196">
        <v>0</v>
      </c>
      <c r="F341" s="197">
        <v>0</v>
      </c>
      <c r="G341" s="124">
        <f>E341+F341</f>
        <v>0</v>
      </c>
      <c r="H341" s="124">
        <f>C341*E341</f>
        <v>0</v>
      </c>
      <c r="I341" s="147">
        <f>C341*F341</f>
        <v>0</v>
      </c>
      <c r="J341" s="148">
        <f>H341+I341</f>
        <v>0</v>
      </c>
      <c r="K341" s="10"/>
      <c r="M341" s="159"/>
      <c r="O341" s="150"/>
    </row>
    <row r="342" spans="1:15" s="134" customFormat="1" ht="21.75" customHeight="1">
      <c r="A342" s="198" t="s">
        <v>224</v>
      </c>
      <c r="B342" s="189" t="s">
        <v>183</v>
      </c>
      <c r="C342" s="198"/>
      <c r="D342" s="198"/>
      <c r="E342" s="199"/>
      <c r="F342" s="199"/>
      <c r="G342" s="199"/>
      <c r="H342" s="199"/>
      <c r="I342" s="200"/>
      <c r="J342" s="201"/>
      <c r="K342" s="10"/>
      <c r="M342" s="159"/>
      <c r="O342" s="150"/>
    </row>
    <row r="343" spans="1:15" s="134" customFormat="1" ht="21.75" customHeight="1">
      <c r="A343" s="3"/>
      <c r="B343" s="202" t="s">
        <v>184</v>
      </c>
      <c r="C343" s="3"/>
      <c r="D343" s="3"/>
      <c r="E343" s="185"/>
      <c r="F343" s="185"/>
      <c r="G343" s="185"/>
      <c r="H343" s="185"/>
      <c r="I343" s="187"/>
      <c r="J343" s="203"/>
      <c r="K343" s="10"/>
      <c r="M343" s="159"/>
      <c r="O343" s="150"/>
    </row>
    <row r="344" spans="1:16" s="134" customFormat="1" ht="21.75" customHeight="1">
      <c r="A344" s="3"/>
      <c r="B344" s="202" t="s">
        <v>185</v>
      </c>
      <c r="C344" s="3">
        <v>15</v>
      </c>
      <c r="D344" s="3" t="s">
        <v>16</v>
      </c>
      <c r="E344" s="185">
        <v>0</v>
      </c>
      <c r="F344" s="185">
        <v>0</v>
      </c>
      <c r="G344" s="124">
        <f>E344+F344</f>
        <v>0</v>
      </c>
      <c r="H344" s="124">
        <f>C344*E344</f>
        <v>0</v>
      </c>
      <c r="I344" s="147">
        <f>C344*F344</f>
        <v>0</v>
      </c>
      <c r="J344" s="148">
        <f>H344+I344</f>
        <v>0</v>
      </c>
      <c r="K344" s="44"/>
      <c r="L344" s="142"/>
      <c r="M344" s="160"/>
      <c r="O344" s="150"/>
      <c r="P344" s="143"/>
    </row>
    <row r="345" spans="1:16" s="134" customFormat="1" ht="21.75" customHeight="1">
      <c r="A345" s="3"/>
      <c r="B345" s="202" t="s">
        <v>186</v>
      </c>
      <c r="C345" s="198"/>
      <c r="D345" s="198"/>
      <c r="E345" s="199"/>
      <c r="F345" s="199"/>
      <c r="G345" s="199"/>
      <c r="H345" s="199"/>
      <c r="I345" s="199"/>
      <c r="J345" s="204"/>
      <c r="K345" s="10"/>
      <c r="L345" s="144"/>
      <c r="M345" s="159"/>
      <c r="O345" s="150"/>
      <c r="P345" s="144"/>
    </row>
    <row r="346" spans="1:15" s="134" customFormat="1" ht="21.75" customHeight="1">
      <c r="A346" s="198"/>
      <c r="B346" s="202" t="s">
        <v>187</v>
      </c>
      <c r="C346" s="3">
        <v>15</v>
      </c>
      <c r="D346" s="3" t="s">
        <v>16</v>
      </c>
      <c r="E346" s="185">
        <v>0</v>
      </c>
      <c r="F346" s="185">
        <v>0</v>
      </c>
      <c r="G346" s="124">
        <f>E346+F346</f>
        <v>0</v>
      </c>
      <c r="H346" s="124">
        <f>C346*E346</f>
        <v>0</v>
      </c>
      <c r="I346" s="147">
        <f>C346*F346</f>
        <v>0</v>
      </c>
      <c r="J346" s="148">
        <f>H346+I346</f>
        <v>0</v>
      </c>
      <c r="K346" s="10"/>
      <c r="M346" s="159"/>
      <c r="O346" s="150"/>
    </row>
    <row r="347" spans="1:15" s="134" customFormat="1" ht="21.75" customHeight="1">
      <c r="A347" s="3"/>
      <c r="B347" s="186" t="s">
        <v>188</v>
      </c>
      <c r="C347" s="3"/>
      <c r="D347" s="3"/>
      <c r="E347" s="185"/>
      <c r="F347" s="185"/>
      <c r="G347" s="185"/>
      <c r="H347" s="185"/>
      <c r="I347" s="187"/>
      <c r="J347" s="203"/>
      <c r="K347" s="10"/>
      <c r="M347" s="159"/>
      <c r="O347" s="150"/>
    </row>
    <row r="348" spans="1:15" s="134" customFormat="1" ht="21.75" customHeight="1">
      <c r="A348" s="192"/>
      <c r="B348" s="202" t="s">
        <v>185</v>
      </c>
      <c r="C348" s="3">
        <v>15</v>
      </c>
      <c r="D348" s="3" t="s">
        <v>16</v>
      </c>
      <c r="E348" s="185">
        <v>0</v>
      </c>
      <c r="F348" s="185">
        <v>0</v>
      </c>
      <c r="G348" s="124">
        <f>E348+F348</f>
        <v>0</v>
      </c>
      <c r="H348" s="124">
        <f>C348*E348</f>
        <v>0</v>
      </c>
      <c r="I348" s="147">
        <f>C348*F348</f>
        <v>0</v>
      </c>
      <c r="J348" s="148">
        <f>H348+I348</f>
        <v>0</v>
      </c>
      <c r="K348" s="10"/>
      <c r="M348" s="159"/>
      <c r="O348" s="150"/>
    </row>
    <row r="349" spans="1:15" s="134" customFormat="1" ht="21.75" customHeight="1">
      <c r="A349" s="3"/>
      <c r="B349" s="202" t="s">
        <v>187</v>
      </c>
      <c r="C349" s="3">
        <v>15</v>
      </c>
      <c r="D349" s="3" t="s">
        <v>16</v>
      </c>
      <c r="E349" s="185">
        <v>0</v>
      </c>
      <c r="F349" s="185">
        <v>0</v>
      </c>
      <c r="G349" s="124">
        <f>E349+F349</f>
        <v>0</v>
      </c>
      <c r="H349" s="124">
        <f>C349*E349</f>
        <v>0</v>
      </c>
      <c r="I349" s="147">
        <f>C349*F349</f>
        <v>0</v>
      </c>
      <c r="J349" s="148">
        <f>H349+I349</f>
        <v>0</v>
      </c>
      <c r="K349" s="10"/>
      <c r="M349" s="159"/>
      <c r="O349" s="150"/>
    </row>
    <row r="350" spans="1:15" s="134" customFormat="1" ht="21.75" customHeight="1">
      <c r="A350" s="3"/>
      <c r="B350" s="186" t="s">
        <v>189</v>
      </c>
      <c r="C350" s="3"/>
      <c r="D350" s="3"/>
      <c r="E350" s="185"/>
      <c r="F350" s="185"/>
      <c r="G350" s="185"/>
      <c r="H350" s="185"/>
      <c r="I350" s="187"/>
      <c r="J350" s="3"/>
      <c r="K350" s="10"/>
      <c r="M350" s="159"/>
      <c r="O350" s="150"/>
    </row>
    <row r="351" spans="1:15" s="134" customFormat="1" ht="21.75" customHeight="1">
      <c r="A351" s="192"/>
      <c r="B351" s="202" t="s">
        <v>190</v>
      </c>
      <c r="C351" s="3">
        <v>15</v>
      </c>
      <c r="D351" s="3" t="s">
        <v>16</v>
      </c>
      <c r="E351" s="185">
        <v>0</v>
      </c>
      <c r="F351" s="185">
        <v>0</v>
      </c>
      <c r="G351" s="124">
        <f>E351+F351</f>
        <v>0</v>
      </c>
      <c r="H351" s="124">
        <f>C351*E351</f>
        <v>0</v>
      </c>
      <c r="I351" s="147">
        <f>C351*F351</f>
        <v>0</v>
      </c>
      <c r="J351" s="148">
        <f>H351+I351</f>
        <v>0</v>
      </c>
      <c r="K351" s="10"/>
      <c r="M351" s="159"/>
      <c r="O351" s="150"/>
    </row>
    <row r="352" spans="1:16" s="134" customFormat="1" ht="21.75" customHeight="1">
      <c r="A352" s="3"/>
      <c r="B352" s="186" t="s">
        <v>191</v>
      </c>
      <c r="C352" s="3">
        <v>1</v>
      </c>
      <c r="D352" s="3" t="s">
        <v>192</v>
      </c>
      <c r="E352" s="185">
        <v>0</v>
      </c>
      <c r="F352" s="185">
        <v>0</v>
      </c>
      <c r="G352" s="124">
        <f>E352+F352</f>
        <v>0</v>
      </c>
      <c r="H352" s="124">
        <f>C352*E352</f>
        <v>0</v>
      </c>
      <c r="I352" s="147">
        <f>C352*F352</f>
        <v>0</v>
      </c>
      <c r="J352" s="148">
        <f>H352+I352</f>
        <v>0</v>
      </c>
      <c r="K352" s="44"/>
      <c r="L352" s="142"/>
      <c r="M352" s="160"/>
      <c r="O352" s="150"/>
      <c r="P352" s="143"/>
    </row>
    <row r="353" spans="1:15" s="134" customFormat="1" ht="21.75" customHeight="1">
      <c r="A353" s="198" t="s">
        <v>225</v>
      </c>
      <c r="B353" s="189" t="s">
        <v>193</v>
      </c>
      <c r="C353" s="3"/>
      <c r="D353" s="3"/>
      <c r="E353" s="185"/>
      <c r="F353" s="185"/>
      <c r="G353" s="185"/>
      <c r="H353" s="185"/>
      <c r="I353" s="187"/>
      <c r="J353" s="203"/>
      <c r="K353" s="10"/>
      <c r="M353" s="159"/>
      <c r="O353" s="150"/>
    </row>
    <row r="354" spans="1:15" s="134" customFormat="1" ht="21.75" customHeight="1">
      <c r="A354" s="3"/>
      <c r="B354" s="180" t="s">
        <v>194</v>
      </c>
      <c r="C354" s="181"/>
      <c r="D354" s="181"/>
      <c r="E354" s="182"/>
      <c r="F354" s="184"/>
      <c r="G354" s="184"/>
      <c r="H354" s="205"/>
      <c r="I354" s="181"/>
      <c r="J354" s="181"/>
      <c r="K354" s="10"/>
      <c r="M354" s="159"/>
      <c r="O354" s="150"/>
    </row>
    <row r="355" spans="1:15" s="134" customFormat="1" ht="21.75" customHeight="1">
      <c r="A355" s="3"/>
      <c r="B355" s="186" t="s">
        <v>195</v>
      </c>
      <c r="C355" s="3">
        <v>80</v>
      </c>
      <c r="D355" s="3" t="s">
        <v>16</v>
      </c>
      <c r="E355" s="185">
        <v>0</v>
      </c>
      <c r="F355" s="185">
        <v>0</v>
      </c>
      <c r="G355" s="124">
        <f>E355+F355</f>
        <v>0</v>
      </c>
      <c r="H355" s="124">
        <f>C355*E355</f>
        <v>0</v>
      </c>
      <c r="I355" s="147">
        <f>C355*F355</f>
        <v>0</v>
      </c>
      <c r="J355" s="148">
        <f>H355+I355</f>
        <v>0</v>
      </c>
      <c r="K355" s="10"/>
      <c r="L355" s="144"/>
      <c r="M355" s="159"/>
      <c r="O355" s="150"/>
    </row>
    <row r="356" spans="1:15" s="134" customFormat="1" ht="21.75" customHeight="1">
      <c r="A356" s="3"/>
      <c r="B356" s="14" t="s">
        <v>196</v>
      </c>
      <c r="C356" s="3">
        <v>1</v>
      </c>
      <c r="D356" s="3" t="s">
        <v>192</v>
      </c>
      <c r="E356" s="185">
        <v>0</v>
      </c>
      <c r="F356" s="185">
        <v>0</v>
      </c>
      <c r="G356" s="124">
        <f>E356+F356</f>
        <v>0</v>
      </c>
      <c r="H356" s="124">
        <f>C356*E356</f>
        <v>0</v>
      </c>
      <c r="I356" s="147">
        <f>C356*F356</f>
        <v>0</v>
      </c>
      <c r="J356" s="148">
        <f>H356+I356</f>
        <v>0</v>
      </c>
      <c r="K356" s="10"/>
      <c r="L356" s="144"/>
      <c r="M356" s="159"/>
      <c r="O356" s="150"/>
    </row>
    <row r="357" spans="1:15" s="134" customFormat="1" ht="21.75" customHeight="1">
      <c r="A357" s="174"/>
      <c r="B357" s="175"/>
      <c r="C357" s="174"/>
      <c r="D357" s="174"/>
      <c r="E357" s="176"/>
      <c r="F357" s="176"/>
      <c r="G357" s="177"/>
      <c r="H357" s="177"/>
      <c r="I357" s="178"/>
      <c r="J357" s="179"/>
      <c r="K357" s="169"/>
      <c r="L357" s="144"/>
      <c r="M357" s="159"/>
      <c r="O357" s="150"/>
    </row>
    <row r="358" spans="1:13" s="7" customFormat="1" ht="20.25">
      <c r="A358" s="20"/>
      <c r="B358" s="101"/>
      <c r="C358" s="20"/>
      <c r="D358" s="20"/>
      <c r="E358" s="101"/>
      <c r="F358" s="20"/>
      <c r="H358" s="101"/>
      <c r="I358" s="101"/>
      <c r="M358" s="154"/>
    </row>
    <row r="359" spans="1:13" s="7" customFormat="1" ht="21.75" customHeight="1">
      <c r="A359" s="102"/>
      <c r="B359" s="256" t="s">
        <v>287</v>
      </c>
      <c r="C359" s="256"/>
      <c r="D359" s="256"/>
      <c r="E359" s="256"/>
      <c r="F359" s="256"/>
      <c r="G359" s="256"/>
      <c r="H359" s="256"/>
      <c r="I359" s="256"/>
      <c r="J359" s="256"/>
      <c r="K359" s="110" t="s">
        <v>29</v>
      </c>
      <c r="M359" s="154"/>
    </row>
    <row r="360" spans="1:13" s="7" customFormat="1" ht="21.75" customHeight="1">
      <c r="A360" s="257" t="s">
        <v>106</v>
      </c>
      <c r="B360" s="258"/>
      <c r="C360" s="258"/>
      <c r="D360" s="258"/>
      <c r="E360" s="258"/>
      <c r="F360" s="258"/>
      <c r="G360" s="258"/>
      <c r="H360" s="258"/>
      <c r="I360" s="258"/>
      <c r="J360" s="258"/>
      <c r="K360" s="258"/>
      <c r="M360" s="154"/>
    </row>
    <row r="361" spans="1:13" s="7" customFormat="1" ht="21.75" customHeight="1">
      <c r="A361" s="257" t="s">
        <v>17</v>
      </c>
      <c r="B361" s="257"/>
      <c r="C361" s="257"/>
      <c r="D361" s="257"/>
      <c r="E361" s="257"/>
      <c r="F361" s="257"/>
      <c r="G361" s="257"/>
      <c r="H361" s="257"/>
      <c r="I361" s="257"/>
      <c r="J361" s="257"/>
      <c r="K361" s="257"/>
      <c r="M361" s="154"/>
    </row>
    <row r="362" s="7" customFormat="1" ht="6.75" customHeight="1" thickBot="1">
      <c r="M362" s="154"/>
    </row>
    <row r="363" spans="1:13" s="7" customFormat="1" ht="21">
      <c r="A363" s="259" t="s">
        <v>0</v>
      </c>
      <c r="B363" s="271" t="s">
        <v>1</v>
      </c>
      <c r="C363" s="271" t="s">
        <v>2</v>
      </c>
      <c r="D363" s="271" t="s">
        <v>3</v>
      </c>
      <c r="E363" s="22" t="s">
        <v>4</v>
      </c>
      <c r="F363" s="22" t="s">
        <v>5</v>
      </c>
      <c r="G363" s="22" t="s">
        <v>11</v>
      </c>
      <c r="H363" s="22" t="s">
        <v>8</v>
      </c>
      <c r="I363" s="22" t="s">
        <v>10</v>
      </c>
      <c r="J363" s="23" t="s">
        <v>11</v>
      </c>
      <c r="K363" s="273" t="s">
        <v>12</v>
      </c>
      <c r="M363" s="154"/>
    </row>
    <row r="364" spans="1:13" s="7" customFormat="1" ht="22.5" customHeight="1" thickBot="1">
      <c r="A364" s="260"/>
      <c r="B364" s="272"/>
      <c r="C364" s="272"/>
      <c r="D364" s="272"/>
      <c r="E364" s="24" t="s">
        <v>6</v>
      </c>
      <c r="F364" s="24" t="s">
        <v>6</v>
      </c>
      <c r="G364" s="24" t="s">
        <v>6</v>
      </c>
      <c r="H364" s="24" t="s">
        <v>9</v>
      </c>
      <c r="I364" s="24" t="s">
        <v>9</v>
      </c>
      <c r="J364" s="25" t="s">
        <v>9</v>
      </c>
      <c r="K364" s="274"/>
      <c r="M364" s="154"/>
    </row>
    <row r="365" spans="1:15" s="134" customFormat="1" ht="21.75" customHeight="1">
      <c r="A365" s="135"/>
      <c r="B365" s="180" t="s">
        <v>197</v>
      </c>
      <c r="C365" s="181"/>
      <c r="D365" s="181"/>
      <c r="E365" s="182"/>
      <c r="F365" s="183"/>
      <c r="G365" s="184"/>
      <c r="H365" s="183"/>
      <c r="I365" s="183"/>
      <c r="J365" s="181"/>
      <c r="K365" s="10"/>
      <c r="M365" s="159"/>
      <c r="O365" s="150"/>
    </row>
    <row r="366" spans="1:15" s="134" customFormat="1" ht="21.75" customHeight="1">
      <c r="A366" s="133"/>
      <c r="B366" s="14" t="s">
        <v>198</v>
      </c>
      <c r="C366" s="3">
        <v>400</v>
      </c>
      <c r="D366" s="3" t="s">
        <v>16</v>
      </c>
      <c r="E366" s="185">
        <v>0</v>
      </c>
      <c r="F366" s="185">
        <v>0</v>
      </c>
      <c r="G366" s="124">
        <f>E366+F366</f>
        <v>0</v>
      </c>
      <c r="H366" s="124">
        <f>C366*E366</f>
        <v>0</v>
      </c>
      <c r="I366" s="147">
        <f>C366*F366</f>
        <v>0</v>
      </c>
      <c r="J366" s="148">
        <f>H366+I366</f>
        <v>0</v>
      </c>
      <c r="K366" s="10"/>
      <c r="M366" s="159"/>
      <c r="O366" s="150"/>
    </row>
    <row r="367" spans="1:15" s="134" customFormat="1" ht="21.75" customHeight="1">
      <c r="A367" s="133"/>
      <c r="B367" s="14" t="s">
        <v>199</v>
      </c>
      <c r="C367" s="3">
        <v>1</v>
      </c>
      <c r="D367" s="3" t="s">
        <v>192</v>
      </c>
      <c r="E367" s="185">
        <v>0</v>
      </c>
      <c r="F367" s="185">
        <v>0</v>
      </c>
      <c r="G367" s="124">
        <f>E367+F367</f>
        <v>0</v>
      </c>
      <c r="H367" s="124">
        <f>C367*E367</f>
        <v>0</v>
      </c>
      <c r="I367" s="147">
        <f>C367*F367</f>
        <v>0</v>
      </c>
      <c r="J367" s="148">
        <f>H367+I367</f>
        <v>0</v>
      </c>
      <c r="K367" s="10"/>
      <c r="L367" s="144"/>
      <c r="M367" s="159"/>
      <c r="O367" s="150"/>
    </row>
    <row r="368" spans="1:15" s="134" customFormat="1" ht="21.75" customHeight="1">
      <c r="A368" s="133"/>
      <c r="B368" s="186" t="s">
        <v>200</v>
      </c>
      <c r="C368" s="3"/>
      <c r="D368" s="3"/>
      <c r="E368" s="185"/>
      <c r="F368" s="185"/>
      <c r="G368" s="185"/>
      <c r="H368" s="185"/>
      <c r="I368" s="187"/>
      <c r="J368" s="2"/>
      <c r="K368" s="44"/>
      <c r="M368" s="159"/>
      <c r="O368" s="150"/>
    </row>
    <row r="369" spans="1:15" s="134" customFormat="1" ht="21.75" customHeight="1">
      <c r="A369" s="133"/>
      <c r="B369" s="186" t="s">
        <v>201</v>
      </c>
      <c r="C369" s="3">
        <v>1</v>
      </c>
      <c r="D369" s="3" t="s">
        <v>115</v>
      </c>
      <c r="E369" s="185">
        <v>0</v>
      </c>
      <c r="F369" s="185">
        <v>0</v>
      </c>
      <c r="G369" s="124">
        <f>E369+F369</f>
        <v>0</v>
      </c>
      <c r="H369" s="124">
        <f>C369*E369</f>
        <v>0</v>
      </c>
      <c r="I369" s="147">
        <f>C369*F369</f>
        <v>0</v>
      </c>
      <c r="J369" s="148">
        <f>H369+I369</f>
        <v>0</v>
      </c>
      <c r="K369" s="10"/>
      <c r="M369" s="159"/>
      <c r="O369" s="150"/>
    </row>
    <row r="370" spans="1:15" s="145" customFormat="1" ht="21.75" customHeight="1">
      <c r="A370" s="140"/>
      <c r="B370" s="186"/>
      <c r="C370" s="3"/>
      <c r="D370" s="3"/>
      <c r="E370" s="185"/>
      <c r="F370" s="185"/>
      <c r="G370" s="124"/>
      <c r="H370" s="124"/>
      <c r="I370" s="147"/>
      <c r="J370" s="148"/>
      <c r="K370" s="10"/>
      <c r="M370" s="161"/>
      <c r="O370" s="150"/>
    </row>
    <row r="371" spans="1:15" s="145" customFormat="1" ht="11.25" customHeight="1">
      <c r="A371" s="140"/>
      <c r="B371" s="146"/>
      <c r="C371" s="133"/>
      <c r="D371" s="133"/>
      <c r="E371" s="141"/>
      <c r="F371" s="141"/>
      <c r="G371" s="141"/>
      <c r="H371" s="141"/>
      <c r="I371" s="141"/>
      <c r="J371" s="139"/>
      <c r="K371" s="10"/>
      <c r="M371" s="161"/>
      <c r="O371" s="150"/>
    </row>
    <row r="372" spans="1:15" s="134" customFormat="1" ht="21.75" customHeight="1">
      <c r="A372" s="188">
        <v>11.2</v>
      </c>
      <c r="B372" s="189" t="s">
        <v>202</v>
      </c>
      <c r="C372" s="3"/>
      <c r="D372" s="3"/>
      <c r="E372" s="190"/>
      <c r="F372" s="3"/>
      <c r="G372" s="3"/>
      <c r="H372" s="191"/>
      <c r="I372" s="3"/>
      <c r="J372" s="3"/>
      <c r="K372" s="10"/>
      <c r="M372" s="159"/>
      <c r="O372" s="150"/>
    </row>
    <row r="373" spans="1:15" s="134" customFormat="1" ht="21.75" customHeight="1">
      <c r="A373" s="192" t="s">
        <v>226</v>
      </c>
      <c r="B373" s="193" t="s">
        <v>181</v>
      </c>
      <c r="C373" s="181"/>
      <c r="D373" s="181"/>
      <c r="E373" s="194"/>
      <c r="F373" s="181"/>
      <c r="G373" s="181"/>
      <c r="H373" s="195"/>
      <c r="I373" s="181"/>
      <c r="J373" s="181"/>
      <c r="K373" s="10"/>
      <c r="M373" s="159"/>
      <c r="O373" s="150"/>
    </row>
    <row r="374" spans="1:15" s="134" customFormat="1" ht="21.75" customHeight="1">
      <c r="A374" s="3"/>
      <c r="B374" s="186" t="s">
        <v>182</v>
      </c>
      <c r="C374" s="3">
        <v>2</v>
      </c>
      <c r="D374" s="3" t="s">
        <v>115</v>
      </c>
      <c r="E374" s="196">
        <v>0</v>
      </c>
      <c r="F374" s="197">
        <v>0</v>
      </c>
      <c r="G374" s="124">
        <f>E374+F374</f>
        <v>0</v>
      </c>
      <c r="H374" s="124">
        <f>C374*E374</f>
        <v>0</v>
      </c>
      <c r="I374" s="147">
        <f>C374*F374</f>
        <v>0</v>
      </c>
      <c r="J374" s="148">
        <f>H374+I374</f>
        <v>0</v>
      </c>
      <c r="K374" s="10"/>
      <c r="M374" s="159"/>
      <c r="O374" s="150"/>
    </row>
    <row r="375" spans="1:15" s="134" customFormat="1" ht="21.75" customHeight="1">
      <c r="A375" s="198" t="s">
        <v>227</v>
      </c>
      <c r="B375" s="189" t="s">
        <v>183</v>
      </c>
      <c r="C375" s="198"/>
      <c r="D375" s="198"/>
      <c r="E375" s="199"/>
      <c r="F375" s="199"/>
      <c r="G375" s="199"/>
      <c r="H375" s="199"/>
      <c r="I375" s="200"/>
      <c r="J375" s="201"/>
      <c r="K375" s="10"/>
      <c r="M375" s="159"/>
      <c r="O375" s="150"/>
    </row>
    <row r="376" spans="1:15" s="134" customFormat="1" ht="21.75" customHeight="1">
      <c r="A376" s="3"/>
      <c r="B376" s="202" t="s">
        <v>184</v>
      </c>
      <c r="C376" s="3"/>
      <c r="D376" s="3"/>
      <c r="E376" s="185"/>
      <c r="F376" s="185"/>
      <c r="G376" s="185"/>
      <c r="H376" s="185"/>
      <c r="I376" s="187"/>
      <c r="J376" s="203"/>
      <c r="K376" s="44"/>
      <c r="M376" s="159"/>
      <c r="O376" s="150"/>
    </row>
    <row r="377" spans="1:16" s="134" customFormat="1" ht="21.75" customHeight="1">
      <c r="A377" s="3"/>
      <c r="B377" s="202" t="s">
        <v>185</v>
      </c>
      <c r="C377" s="3">
        <v>25</v>
      </c>
      <c r="D377" s="3" t="s">
        <v>16</v>
      </c>
      <c r="E377" s="185">
        <v>0</v>
      </c>
      <c r="F377" s="185">
        <v>0</v>
      </c>
      <c r="G377" s="124">
        <f>E377+F377</f>
        <v>0</v>
      </c>
      <c r="H377" s="124">
        <f>C377*E377</f>
        <v>0</v>
      </c>
      <c r="I377" s="147">
        <f>C377*F377</f>
        <v>0</v>
      </c>
      <c r="J377" s="148">
        <f>H377+I377</f>
        <v>0</v>
      </c>
      <c r="K377" s="10"/>
      <c r="L377" s="142"/>
      <c r="M377" s="160"/>
      <c r="O377" s="150"/>
      <c r="P377" s="143"/>
    </row>
    <row r="378" spans="1:16" s="134" customFormat="1" ht="21.75" customHeight="1">
      <c r="A378" s="3"/>
      <c r="B378" s="202" t="s">
        <v>186</v>
      </c>
      <c r="C378" s="198"/>
      <c r="D378" s="198"/>
      <c r="E378" s="199"/>
      <c r="F378" s="199"/>
      <c r="G378" s="199"/>
      <c r="H378" s="199"/>
      <c r="I378" s="199"/>
      <c r="J378" s="204"/>
      <c r="K378" s="10"/>
      <c r="L378" s="144"/>
      <c r="M378" s="159"/>
      <c r="O378" s="150"/>
      <c r="P378" s="144"/>
    </row>
    <row r="379" spans="1:15" s="134" customFormat="1" ht="21.75" customHeight="1">
      <c r="A379" s="198"/>
      <c r="B379" s="202" t="s">
        <v>187</v>
      </c>
      <c r="C379" s="3">
        <v>25</v>
      </c>
      <c r="D379" s="3" t="s">
        <v>16</v>
      </c>
      <c r="E379" s="185">
        <v>0</v>
      </c>
      <c r="F379" s="185">
        <v>0</v>
      </c>
      <c r="G379" s="124">
        <f>E379+F379</f>
        <v>0</v>
      </c>
      <c r="H379" s="124">
        <f>C379*E379</f>
        <v>0</v>
      </c>
      <c r="I379" s="147">
        <f>C379*F379</f>
        <v>0</v>
      </c>
      <c r="J379" s="148">
        <f>H379+I379</f>
        <v>0</v>
      </c>
      <c r="K379" s="10"/>
      <c r="M379" s="159"/>
      <c r="O379" s="150"/>
    </row>
    <row r="380" spans="1:15" s="134" customFormat="1" ht="21.75" customHeight="1">
      <c r="A380" s="3"/>
      <c r="B380" s="186" t="s">
        <v>188</v>
      </c>
      <c r="C380" s="3"/>
      <c r="D380" s="3"/>
      <c r="E380" s="185"/>
      <c r="F380" s="185"/>
      <c r="G380" s="185"/>
      <c r="H380" s="185"/>
      <c r="I380" s="187"/>
      <c r="J380" s="203"/>
      <c r="K380" s="10"/>
      <c r="M380" s="159"/>
      <c r="O380" s="150"/>
    </row>
    <row r="381" spans="1:15" s="134" customFormat="1" ht="21.75" customHeight="1">
      <c r="A381" s="192"/>
      <c r="B381" s="202" t="s">
        <v>185</v>
      </c>
      <c r="C381" s="3">
        <v>25</v>
      </c>
      <c r="D381" s="3" t="s">
        <v>16</v>
      </c>
      <c r="E381" s="185">
        <v>0</v>
      </c>
      <c r="F381" s="185">
        <v>0</v>
      </c>
      <c r="G381" s="124">
        <f>E381+F381</f>
        <v>0</v>
      </c>
      <c r="H381" s="124">
        <f>C381*E381</f>
        <v>0</v>
      </c>
      <c r="I381" s="147">
        <f>C381*F381</f>
        <v>0</v>
      </c>
      <c r="J381" s="148">
        <f>H381+I381</f>
        <v>0</v>
      </c>
      <c r="K381" s="10"/>
      <c r="M381" s="159"/>
      <c r="O381" s="150"/>
    </row>
    <row r="382" spans="1:15" s="134" customFormat="1" ht="21.75" customHeight="1">
      <c r="A382" s="3"/>
      <c r="B382" s="202" t="s">
        <v>187</v>
      </c>
      <c r="C382" s="3">
        <v>25</v>
      </c>
      <c r="D382" s="3" t="s">
        <v>16</v>
      </c>
      <c r="E382" s="185">
        <v>0</v>
      </c>
      <c r="F382" s="185">
        <v>0</v>
      </c>
      <c r="G382" s="124">
        <f>E382+F382</f>
        <v>0</v>
      </c>
      <c r="H382" s="124">
        <f>C382*E382</f>
        <v>0</v>
      </c>
      <c r="I382" s="147">
        <f>C382*F382</f>
        <v>0</v>
      </c>
      <c r="J382" s="148">
        <f>H382+I382</f>
        <v>0</v>
      </c>
      <c r="K382" s="10"/>
      <c r="M382" s="159"/>
      <c r="O382" s="150"/>
    </row>
    <row r="383" spans="1:15" s="134" customFormat="1" ht="21.75" customHeight="1">
      <c r="A383" s="3"/>
      <c r="B383" s="186" t="s">
        <v>189</v>
      </c>
      <c r="C383" s="3"/>
      <c r="D383" s="3"/>
      <c r="E383" s="185"/>
      <c r="F383" s="185"/>
      <c r="G383" s="185"/>
      <c r="H383" s="185"/>
      <c r="I383" s="187"/>
      <c r="J383" s="3"/>
      <c r="K383" s="10"/>
      <c r="M383" s="159"/>
      <c r="O383" s="150"/>
    </row>
    <row r="384" spans="1:15" s="134" customFormat="1" ht="21.75" customHeight="1">
      <c r="A384" s="192"/>
      <c r="B384" s="202" t="s">
        <v>190</v>
      </c>
      <c r="C384" s="3">
        <v>25</v>
      </c>
      <c r="D384" s="3" t="s">
        <v>16</v>
      </c>
      <c r="E384" s="185">
        <v>0</v>
      </c>
      <c r="F384" s="185">
        <v>0</v>
      </c>
      <c r="G384" s="124">
        <f>E384+F384</f>
        <v>0</v>
      </c>
      <c r="H384" s="124">
        <f>C384*E384</f>
        <v>0</v>
      </c>
      <c r="I384" s="147">
        <f>C384*F384</f>
        <v>0</v>
      </c>
      <c r="J384" s="148">
        <f>H384+I384</f>
        <v>0</v>
      </c>
      <c r="K384" s="44"/>
      <c r="M384" s="159"/>
      <c r="O384" s="150"/>
    </row>
    <row r="385" spans="1:16" s="134" customFormat="1" ht="21.75" customHeight="1">
      <c r="A385" s="3"/>
      <c r="B385" s="186" t="s">
        <v>191</v>
      </c>
      <c r="C385" s="3">
        <v>1</v>
      </c>
      <c r="D385" s="3" t="s">
        <v>192</v>
      </c>
      <c r="E385" s="185">
        <v>0</v>
      </c>
      <c r="F385" s="185">
        <v>0</v>
      </c>
      <c r="G385" s="124">
        <f>E385+F385</f>
        <v>0</v>
      </c>
      <c r="H385" s="124">
        <f>C385*E385</f>
        <v>0</v>
      </c>
      <c r="I385" s="147">
        <f>C385*F385</f>
        <v>0</v>
      </c>
      <c r="J385" s="148">
        <f>H385+I385</f>
        <v>0</v>
      </c>
      <c r="K385" s="10"/>
      <c r="L385" s="142"/>
      <c r="M385" s="160"/>
      <c r="O385" s="150"/>
      <c r="P385" s="143"/>
    </row>
    <row r="386" spans="1:13" s="7" customFormat="1" ht="20.25">
      <c r="A386" s="20"/>
      <c r="B386" s="101"/>
      <c r="C386" s="20"/>
      <c r="D386" s="20"/>
      <c r="E386" s="101"/>
      <c r="F386" s="20"/>
      <c r="H386" s="101"/>
      <c r="I386" s="101"/>
      <c r="M386" s="154"/>
    </row>
    <row r="387" spans="1:13" s="7" customFormat="1" ht="21.75" customHeight="1">
      <c r="A387" s="102"/>
      <c r="B387" s="256" t="s">
        <v>288</v>
      </c>
      <c r="C387" s="256"/>
      <c r="D387" s="256"/>
      <c r="E387" s="256"/>
      <c r="F387" s="256"/>
      <c r="G387" s="256"/>
      <c r="H387" s="256"/>
      <c r="I387" s="256"/>
      <c r="J387" s="256"/>
      <c r="K387" s="110" t="s">
        <v>29</v>
      </c>
      <c r="M387" s="154"/>
    </row>
    <row r="388" spans="1:13" s="7" customFormat="1" ht="21.75" customHeight="1">
      <c r="A388" s="257" t="s">
        <v>106</v>
      </c>
      <c r="B388" s="258"/>
      <c r="C388" s="258"/>
      <c r="D388" s="258"/>
      <c r="E388" s="258"/>
      <c r="F388" s="258"/>
      <c r="G388" s="258"/>
      <c r="H388" s="258"/>
      <c r="I388" s="258"/>
      <c r="J388" s="258"/>
      <c r="K388" s="258"/>
      <c r="M388" s="154"/>
    </row>
    <row r="389" spans="1:13" s="7" customFormat="1" ht="21.75" customHeight="1">
      <c r="A389" s="257" t="s">
        <v>17</v>
      </c>
      <c r="B389" s="257"/>
      <c r="C389" s="257"/>
      <c r="D389" s="257"/>
      <c r="E389" s="257"/>
      <c r="F389" s="257"/>
      <c r="G389" s="257"/>
      <c r="H389" s="257"/>
      <c r="I389" s="257"/>
      <c r="J389" s="257"/>
      <c r="K389" s="257"/>
      <c r="M389" s="154"/>
    </row>
    <row r="390" s="7" customFormat="1" ht="6.75" customHeight="1" thickBot="1">
      <c r="M390" s="154"/>
    </row>
    <row r="391" spans="1:13" s="7" customFormat="1" ht="21">
      <c r="A391" s="259" t="s">
        <v>0</v>
      </c>
      <c r="B391" s="271" t="s">
        <v>1</v>
      </c>
      <c r="C391" s="271" t="s">
        <v>2</v>
      </c>
      <c r="D391" s="271" t="s">
        <v>3</v>
      </c>
      <c r="E391" s="22" t="s">
        <v>4</v>
      </c>
      <c r="F391" s="22" t="s">
        <v>5</v>
      </c>
      <c r="G391" s="22" t="s">
        <v>11</v>
      </c>
      <c r="H391" s="22" t="s">
        <v>8</v>
      </c>
      <c r="I391" s="22" t="s">
        <v>10</v>
      </c>
      <c r="J391" s="23" t="s">
        <v>11</v>
      </c>
      <c r="K391" s="273" t="s">
        <v>12</v>
      </c>
      <c r="M391" s="154"/>
    </row>
    <row r="392" spans="1:13" s="7" customFormat="1" ht="22.5" customHeight="1" thickBot="1">
      <c r="A392" s="260"/>
      <c r="B392" s="272"/>
      <c r="C392" s="272"/>
      <c r="D392" s="272"/>
      <c r="E392" s="24" t="s">
        <v>6</v>
      </c>
      <c r="F392" s="24" t="s">
        <v>6</v>
      </c>
      <c r="G392" s="24" t="s">
        <v>6</v>
      </c>
      <c r="H392" s="24" t="s">
        <v>9</v>
      </c>
      <c r="I392" s="24" t="s">
        <v>9</v>
      </c>
      <c r="J392" s="25" t="s">
        <v>9</v>
      </c>
      <c r="K392" s="274"/>
      <c r="M392" s="154"/>
    </row>
    <row r="393" spans="1:15" s="134" customFormat="1" ht="21.75" customHeight="1">
      <c r="A393" s="198" t="s">
        <v>228</v>
      </c>
      <c r="B393" s="189" t="s">
        <v>193</v>
      </c>
      <c r="C393" s="3"/>
      <c r="D393" s="3"/>
      <c r="E393" s="185"/>
      <c r="F393" s="185"/>
      <c r="G393" s="185"/>
      <c r="H393" s="185"/>
      <c r="I393" s="187"/>
      <c r="J393" s="203"/>
      <c r="K393" s="10"/>
      <c r="M393" s="159"/>
      <c r="O393" s="150"/>
    </row>
    <row r="394" spans="1:15" s="134" customFormat="1" ht="21.75" customHeight="1">
      <c r="A394" s="3"/>
      <c r="B394" s="180" t="s">
        <v>194</v>
      </c>
      <c r="C394" s="181"/>
      <c r="D394" s="181"/>
      <c r="E394" s="182"/>
      <c r="F394" s="184"/>
      <c r="G394" s="184"/>
      <c r="H394" s="205"/>
      <c r="I394" s="181"/>
      <c r="J394" s="181"/>
      <c r="K394" s="10"/>
      <c r="M394" s="159"/>
      <c r="O394" s="150"/>
    </row>
    <row r="395" spans="1:15" s="134" customFormat="1" ht="21.75" customHeight="1">
      <c r="A395" s="3"/>
      <c r="B395" s="186" t="s">
        <v>195</v>
      </c>
      <c r="C395" s="3">
        <v>50</v>
      </c>
      <c r="D395" s="3" t="s">
        <v>16</v>
      </c>
      <c r="E395" s="185">
        <v>0</v>
      </c>
      <c r="F395" s="185">
        <v>0</v>
      </c>
      <c r="G395" s="124">
        <f>E395+F395</f>
        <v>0</v>
      </c>
      <c r="H395" s="124">
        <f>C395*E395</f>
        <v>0</v>
      </c>
      <c r="I395" s="147">
        <f>C395*F395</f>
        <v>0</v>
      </c>
      <c r="J395" s="148">
        <f>H395+I395</f>
        <v>0</v>
      </c>
      <c r="K395" s="10"/>
      <c r="L395" s="144"/>
      <c r="M395" s="159"/>
      <c r="O395" s="150"/>
    </row>
    <row r="396" spans="1:15" s="134" customFormat="1" ht="21.75" customHeight="1">
      <c r="A396" s="3"/>
      <c r="B396" s="14" t="s">
        <v>196</v>
      </c>
      <c r="C396" s="3">
        <v>1</v>
      </c>
      <c r="D396" s="3" t="s">
        <v>192</v>
      </c>
      <c r="E396" s="185">
        <v>0</v>
      </c>
      <c r="F396" s="185">
        <v>0</v>
      </c>
      <c r="G396" s="124">
        <f>E396+F396</f>
        <v>0</v>
      </c>
      <c r="H396" s="124">
        <f>C396*E396</f>
        <v>0</v>
      </c>
      <c r="I396" s="147">
        <f>C396*F396</f>
        <v>0</v>
      </c>
      <c r="J396" s="148">
        <f>H396+I396</f>
        <v>0</v>
      </c>
      <c r="K396" s="10"/>
      <c r="L396" s="144"/>
      <c r="M396" s="159"/>
      <c r="O396" s="150"/>
    </row>
    <row r="397" spans="1:15" s="134" customFormat="1" ht="21.75" customHeight="1">
      <c r="A397" s="195"/>
      <c r="B397" s="180" t="s">
        <v>197</v>
      </c>
      <c r="C397" s="181"/>
      <c r="D397" s="181"/>
      <c r="E397" s="182"/>
      <c r="F397" s="183"/>
      <c r="G397" s="184"/>
      <c r="H397" s="183"/>
      <c r="I397" s="183"/>
      <c r="J397" s="181"/>
      <c r="K397" s="10"/>
      <c r="M397" s="159"/>
      <c r="O397" s="150"/>
    </row>
    <row r="398" spans="1:15" s="134" customFormat="1" ht="21.75" customHeight="1">
      <c r="A398" s="3"/>
      <c r="B398" s="14" t="s">
        <v>198</v>
      </c>
      <c r="C398" s="3">
        <v>250</v>
      </c>
      <c r="D398" s="3" t="s">
        <v>16</v>
      </c>
      <c r="E398" s="185">
        <v>0</v>
      </c>
      <c r="F398" s="185">
        <v>0</v>
      </c>
      <c r="G398" s="124">
        <f>E398+F398</f>
        <v>0</v>
      </c>
      <c r="H398" s="124">
        <f>C398*E398</f>
        <v>0</v>
      </c>
      <c r="I398" s="147">
        <f>C398*F398</f>
        <v>0</v>
      </c>
      <c r="J398" s="148">
        <f>H398+I398</f>
        <v>0</v>
      </c>
      <c r="K398" s="10"/>
      <c r="M398" s="159"/>
      <c r="O398" s="150"/>
    </row>
    <row r="399" spans="1:15" s="134" customFormat="1" ht="21.75" customHeight="1">
      <c r="A399" s="3"/>
      <c r="B399" s="14" t="s">
        <v>199</v>
      </c>
      <c r="C399" s="3">
        <v>1</v>
      </c>
      <c r="D399" s="3" t="s">
        <v>192</v>
      </c>
      <c r="E399" s="185">
        <v>0</v>
      </c>
      <c r="F399" s="185">
        <v>0</v>
      </c>
      <c r="G399" s="124">
        <f>E399+F399</f>
        <v>0</v>
      </c>
      <c r="H399" s="124">
        <f>C399*E399</f>
        <v>0</v>
      </c>
      <c r="I399" s="147">
        <f>C399*F399</f>
        <v>0</v>
      </c>
      <c r="J399" s="148">
        <f>H399+I399</f>
        <v>0</v>
      </c>
      <c r="K399" s="44"/>
      <c r="L399" s="144"/>
      <c r="M399" s="159"/>
      <c r="O399" s="150"/>
    </row>
    <row r="400" spans="1:15" s="134" customFormat="1" ht="21.75" customHeight="1">
      <c r="A400" s="3"/>
      <c r="B400" s="186" t="s">
        <v>200</v>
      </c>
      <c r="C400" s="3"/>
      <c r="D400" s="3"/>
      <c r="E400" s="185"/>
      <c r="F400" s="185"/>
      <c r="G400" s="185"/>
      <c r="H400" s="185"/>
      <c r="I400" s="187"/>
      <c r="J400" s="2"/>
      <c r="K400" s="10"/>
      <c r="M400" s="159"/>
      <c r="O400" s="150"/>
    </row>
    <row r="401" spans="1:15" s="134" customFormat="1" ht="21.75" customHeight="1">
      <c r="A401" s="3"/>
      <c r="B401" s="186" t="s">
        <v>201</v>
      </c>
      <c r="C401" s="3">
        <v>1</v>
      </c>
      <c r="D401" s="3" t="s">
        <v>115</v>
      </c>
      <c r="E401" s="185">
        <v>0</v>
      </c>
      <c r="F401" s="185">
        <v>0</v>
      </c>
      <c r="G401" s="124">
        <f>E401+F401</f>
        <v>0</v>
      </c>
      <c r="H401" s="124">
        <f>C401*E401</f>
        <v>0</v>
      </c>
      <c r="I401" s="147">
        <f>C401*F401</f>
        <v>0</v>
      </c>
      <c r="J401" s="148">
        <f>H401+I401</f>
        <v>0</v>
      </c>
      <c r="K401" s="10"/>
      <c r="M401" s="159"/>
      <c r="O401" s="150"/>
    </row>
    <row r="402" spans="1:15" s="145" customFormat="1" ht="21.75" customHeight="1">
      <c r="A402" s="198"/>
      <c r="B402" s="186"/>
      <c r="C402" s="3"/>
      <c r="D402" s="3"/>
      <c r="E402" s="185"/>
      <c r="F402" s="185"/>
      <c r="G402" s="124"/>
      <c r="H402" s="124"/>
      <c r="I402" s="147"/>
      <c r="J402" s="148"/>
      <c r="K402" s="10"/>
      <c r="M402" s="161"/>
      <c r="O402" s="150"/>
    </row>
    <row r="403" spans="1:15" s="145" customFormat="1" ht="12.75" customHeight="1">
      <c r="A403" s="198"/>
      <c r="B403" s="206"/>
      <c r="C403" s="3"/>
      <c r="D403" s="3"/>
      <c r="E403" s="200"/>
      <c r="F403" s="200"/>
      <c r="G403" s="200"/>
      <c r="H403" s="200"/>
      <c r="I403" s="200"/>
      <c r="J403" s="2"/>
      <c r="K403" s="10"/>
      <c r="M403" s="161"/>
      <c r="O403" s="150"/>
    </row>
    <row r="404" spans="1:15" s="134" customFormat="1" ht="21.75" customHeight="1">
      <c r="A404" s="188">
        <v>11.3</v>
      </c>
      <c r="B404" s="207" t="s">
        <v>203</v>
      </c>
      <c r="C404" s="198"/>
      <c r="D404" s="198"/>
      <c r="E404" s="208"/>
      <c r="F404" s="199"/>
      <c r="G404" s="198"/>
      <c r="H404" s="209"/>
      <c r="I404" s="210"/>
      <c r="J404" s="198"/>
      <c r="K404" s="10"/>
      <c r="M404" s="159"/>
      <c r="O404" s="150"/>
    </row>
    <row r="405" spans="1:15" s="134" customFormat="1" ht="21.75" customHeight="1">
      <c r="A405" s="192" t="s">
        <v>229</v>
      </c>
      <c r="B405" s="193" t="s">
        <v>204</v>
      </c>
      <c r="C405" s="181"/>
      <c r="D405" s="181"/>
      <c r="E405" s="182"/>
      <c r="F405" s="184"/>
      <c r="G405" s="184"/>
      <c r="H405" s="205"/>
      <c r="I405" s="181"/>
      <c r="J405" s="181"/>
      <c r="K405" s="10"/>
      <c r="M405" s="159"/>
      <c r="O405" s="150"/>
    </row>
    <row r="406" spans="1:15" s="134" customFormat="1" ht="21.75" customHeight="1">
      <c r="A406" s="3"/>
      <c r="B406" s="186" t="s">
        <v>205</v>
      </c>
      <c r="C406" s="3">
        <v>1</v>
      </c>
      <c r="D406" s="3" t="s">
        <v>115</v>
      </c>
      <c r="E406" s="211"/>
      <c r="F406" s="212">
        <v>0</v>
      </c>
      <c r="G406" s="124">
        <f>E406+F406</f>
        <v>0</v>
      </c>
      <c r="H406" s="124">
        <f>C406*E406</f>
        <v>0</v>
      </c>
      <c r="I406" s="147">
        <f>C406*F406</f>
        <v>0</v>
      </c>
      <c r="J406" s="148">
        <f>H406+I406</f>
        <v>0</v>
      </c>
      <c r="K406" s="10"/>
      <c r="M406" s="159"/>
      <c r="O406" s="150"/>
    </row>
    <row r="407" spans="1:15" s="134" customFormat="1" ht="21.75" customHeight="1">
      <c r="A407" s="192" t="s">
        <v>230</v>
      </c>
      <c r="B407" s="193" t="s">
        <v>181</v>
      </c>
      <c r="C407" s="181"/>
      <c r="D407" s="181"/>
      <c r="E407" s="184"/>
      <c r="F407" s="213"/>
      <c r="G407" s="184"/>
      <c r="H407" s="205"/>
      <c r="I407" s="181"/>
      <c r="J407" s="181"/>
      <c r="K407" s="44"/>
      <c r="M407" s="159"/>
      <c r="O407" s="150"/>
    </row>
    <row r="408" spans="1:16" s="134" customFormat="1" ht="21.75" customHeight="1">
      <c r="A408" s="3"/>
      <c r="B408" s="186" t="s">
        <v>206</v>
      </c>
      <c r="C408" s="3">
        <v>2</v>
      </c>
      <c r="D408" s="3" t="s">
        <v>115</v>
      </c>
      <c r="E408" s="196">
        <v>0</v>
      </c>
      <c r="F408" s="197">
        <v>0</v>
      </c>
      <c r="G408" s="124">
        <f>E408+F408</f>
        <v>0</v>
      </c>
      <c r="H408" s="124">
        <f>C408*E408</f>
        <v>0</v>
      </c>
      <c r="I408" s="147">
        <f>C408*F408</f>
        <v>0</v>
      </c>
      <c r="J408" s="148">
        <f>H408+I408</f>
        <v>0</v>
      </c>
      <c r="K408" s="10"/>
      <c r="L408" s="142"/>
      <c r="M408" s="160"/>
      <c r="O408" s="150"/>
      <c r="P408" s="143"/>
    </row>
    <row r="409" spans="1:13" s="7" customFormat="1" ht="21">
      <c r="A409" s="12"/>
      <c r="B409" s="56"/>
      <c r="C409" s="53"/>
      <c r="D409" s="8"/>
      <c r="E409" s="54"/>
      <c r="F409" s="54"/>
      <c r="G409" s="55"/>
      <c r="H409" s="55"/>
      <c r="I409" s="54"/>
      <c r="J409" s="57"/>
      <c r="K409" s="10"/>
      <c r="M409" s="154"/>
    </row>
    <row r="410" spans="1:13" s="7" customFormat="1" ht="21" thickBot="1">
      <c r="A410" s="58"/>
      <c r="B410" s="218"/>
      <c r="C410" s="60"/>
      <c r="D410" s="61"/>
      <c r="E410" s="62"/>
      <c r="F410" s="63"/>
      <c r="G410" s="62"/>
      <c r="H410" s="64"/>
      <c r="I410" s="63"/>
      <c r="J410" s="65"/>
      <c r="K410" s="66"/>
      <c r="M410" s="154"/>
    </row>
    <row r="411" spans="1:13" s="7" customFormat="1" ht="20.25">
      <c r="A411" s="167"/>
      <c r="B411" s="21"/>
      <c r="C411" s="168"/>
      <c r="D411" s="169"/>
      <c r="E411" s="170"/>
      <c r="F411" s="171"/>
      <c r="G411" s="170"/>
      <c r="H411" s="173"/>
      <c r="I411" s="171"/>
      <c r="J411" s="172"/>
      <c r="K411" s="169"/>
      <c r="M411" s="154"/>
    </row>
    <row r="412" spans="1:13" s="7" customFormat="1" ht="20.25">
      <c r="A412" s="20"/>
      <c r="B412" s="101"/>
      <c r="C412" s="20"/>
      <c r="D412" s="20"/>
      <c r="E412" s="101"/>
      <c r="F412" s="20"/>
      <c r="H412" s="101"/>
      <c r="I412" s="101"/>
      <c r="M412" s="154"/>
    </row>
    <row r="413" spans="1:13" s="7" customFormat="1" ht="21.75" customHeight="1">
      <c r="A413" s="102"/>
      <c r="B413" s="256" t="s">
        <v>289</v>
      </c>
      <c r="C413" s="256"/>
      <c r="D413" s="256"/>
      <c r="E413" s="256"/>
      <c r="F413" s="256"/>
      <c r="G413" s="256"/>
      <c r="H413" s="256"/>
      <c r="I413" s="256"/>
      <c r="J413" s="256"/>
      <c r="K413" s="110" t="s">
        <v>29</v>
      </c>
      <c r="M413" s="154"/>
    </row>
    <row r="414" spans="1:13" s="7" customFormat="1" ht="21.75" customHeight="1">
      <c r="A414" s="257" t="s">
        <v>106</v>
      </c>
      <c r="B414" s="258"/>
      <c r="C414" s="258"/>
      <c r="D414" s="258"/>
      <c r="E414" s="258"/>
      <c r="F414" s="258"/>
      <c r="G414" s="258"/>
      <c r="H414" s="258"/>
      <c r="I414" s="258"/>
      <c r="J414" s="258"/>
      <c r="K414" s="258"/>
      <c r="M414" s="154"/>
    </row>
    <row r="415" spans="1:13" s="7" customFormat="1" ht="21.75" customHeight="1">
      <c r="A415" s="257" t="s">
        <v>17</v>
      </c>
      <c r="B415" s="257"/>
      <c r="C415" s="257"/>
      <c r="D415" s="257"/>
      <c r="E415" s="257"/>
      <c r="F415" s="257"/>
      <c r="G415" s="257"/>
      <c r="H415" s="257"/>
      <c r="I415" s="257"/>
      <c r="J415" s="257"/>
      <c r="K415" s="257"/>
      <c r="M415" s="154"/>
    </row>
    <row r="416" s="7" customFormat="1" ht="6.75" customHeight="1" thickBot="1">
      <c r="M416" s="154"/>
    </row>
    <row r="417" spans="1:13" s="7" customFormat="1" ht="21">
      <c r="A417" s="259" t="s">
        <v>0</v>
      </c>
      <c r="B417" s="271" t="s">
        <v>1</v>
      </c>
      <c r="C417" s="271" t="s">
        <v>2</v>
      </c>
      <c r="D417" s="271" t="s">
        <v>3</v>
      </c>
      <c r="E417" s="22" t="s">
        <v>4</v>
      </c>
      <c r="F417" s="22" t="s">
        <v>5</v>
      </c>
      <c r="G417" s="22" t="s">
        <v>11</v>
      </c>
      <c r="H417" s="22" t="s">
        <v>8</v>
      </c>
      <c r="I417" s="22" t="s">
        <v>10</v>
      </c>
      <c r="J417" s="23" t="s">
        <v>11</v>
      </c>
      <c r="K417" s="273" t="s">
        <v>12</v>
      </c>
      <c r="M417" s="154"/>
    </row>
    <row r="418" spans="1:13" s="7" customFormat="1" ht="22.5" customHeight="1" thickBot="1">
      <c r="A418" s="260"/>
      <c r="B418" s="272"/>
      <c r="C418" s="272"/>
      <c r="D418" s="272"/>
      <c r="E418" s="24" t="s">
        <v>6</v>
      </c>
      <c r="F418" s="24" t="s">
        <v>6</v>
      </c>
      <c r="G418" s="24" t="s">
        <v>6</v>
      </c>
      <c r="H418" s="24" t="s">
        <v>9</v>
      </c>
      <c r="I418" s="24" t="s">
        <v>9</v>
      </c>
      <c r="J418" s="25" t="s">
        <v>9</v>
      </c>
      <c r="K418" s="274"/>
      <c r="M418" s="154"/>
    </row>
    <row r="419" spans="1:15" s="134" customFormat="1" ht="21.75" customHeight="1">
      <c r="A419" s="198" t="s">
        <v>231</v>
      </c>
      <c r="B419" s="189" t="s">
        <v>183</v>
      </c>
      <c r="C419" s="198"/>
      <c r="D419" s="198"/>
      <c r="E419" s="199"/>
      <c r="F419" s="199"/>
      <c r="G419" s="199"/>
      <c r="H419" s="199"/>
      <c r="I419" s="200"/>
      <c r="J419" s="201"/>
      <c r="K419" s="10"/>
      <c r="M419" s="159"/>
      <c r="O419" s="150"/>
    </row>
    <row r="420" spans="1:15" s="134" customFormat="1" ht="21.75" customHeight="1">
      <c r="A420" s="3"/>
      <c r="B420" s="202" t="s">
        <v>184</v>
      </c>
      <c r="C420" s="3"/>
      <c r="D420" s="3"/>
      <c r="E420" s="185"/>
      <c r="F420" s="185"/>
      <c r="G420" s="185"/>
      <c r="H420" s="185"/>
      <c r="I420" s="187"/>
      <c r="J420" s="203"/>
      <c r="K420" s="10"/>
      <c r="M420" s="159"/>
      <c r="O420" s="150"/>
    </row>
    <row r="421" spans="1:16" s="134" customFormat="1" ht="21.75" customHeight="1">
      <c r="A421" s="3"/>
      <c r="B421" s="202" t="s">
        <v>185</v>
      </c>
      <c r="C421" s="3">
        <v>10</v>
      </c>
      <c r="D421" s="3" t="s">
        <v>16</v>
      </c>
      <c r="E421" s="185">
        <v>0</v>
      </c>
      <c r="F421" s="185">
        <v>0</v>
      </c>
      <c r="G421" s="124">
        <f>E421+F421</f>
        <v>0</v>
      </c>
      <c r="H421" s="124">
        <f>C421*E421</f>
        <v>0</v>
      </c>
      <c r="I421" s="147">
        <f>C421*F421</f>
        <v>0</v>
      </c>
      <c r="J421" s="148">
        <f>H421+I421</f>
        <v>0</v>
      </c>
      <c r="K421" s="10"/>
      <c r="L421" s="142"/>
      <c r="M421" s="160"/>
      <c r="O421" s="150"/>
      <c r="P421" s="143"/>
    </row>
    <row r="422" spans="1:16" s="134" customFormat="1" ht="21.75" customHeight="1">
      <c r="A422" s="3"/>
      <c r="B422" s="202" t="s">
        <v>207</v>
      </c>
      <c r="C422" s="3">
        <v>10</v>
      </c>
      <c r="D422" s="3" t="s">
        <v>16</v>
      </c>
      <c r="E422" s="185">
        <v>0</v>
      </c>
      <c r="F422" s="185">
        <v>0</v>
      </c>
      <c r="G422" s="124">
        <f>E422+F422</f>
        <v>0</v>
      </c>
      <c r="H422" s="124">
        <f>C422*E422</f>
        <v>0</v>
      </c>
      <c r="I422" s="147">
        <f>C422*F422</f>
        <v>0</v>
      </c>
      <c r="J422" s="148">
        <f>H422+I422</f>
        <v>0</v>
      </c>
      <c r="K422" s="10"/>
      <c r="L422" s="142"/>
      <c r="M422" s="160"/>
      <c r="O422" s="150"/>
      <c r="P422" s="143"/>
    </row>
    <row r="423" spans="1:16" s="134" customFormat="1" ht="21.75" customHeight="1">
      <c r="A423" s="3"/>
      <c r="B423" s="202" t="s">
        <v>186</v>
      </c>
      <c r="C423" s="198"/>
      <c r="D423" s="198"/>
      <c r="E423" s="199"/>
      <c r="F423" s="199"/>
      <c r="G423" s="199"/>
      <c r="H423" s="199"/>
      <c r="I423" s="199"/>
      <c r="J423" s="204"/>
      <c r="K423" s="10"/>
      <c r="L423" s="144"/>
      <c r="M423" s="159"/>
      <c r="O423" s="150"/>
      <c r="P423" s="144"/>
    </row>
    <row r="424" spans="1:15" s="134" customFormat="1" ht="21.75" customHeight="1">
      <c r="A424" s="198"/>
      <c r="B424" s="202" t="s">
        <v>190</v>
      </c>
      <c r="C424" s="3">
        <v>20</v>
      </c>
      <c r="D424" s="3" t="s">
        <v>16</v>
      </c>
      <c r="E424" s="185">
        <v>0</v>
      </c>
      <c r="F424" s="185">
        <v>0</v>
      </c>
      <c r="G424" s="124">
        <f>E424+F424</f>
        <v>0</v>
      </c>
      <c r="H424" s="124">
        <f>C424*E424</f>
        <v>0</v>
      </c>
      <c r="I424" s="147">
        <f>C424*F424</f>
        <v>0</v>
      </c>
      <c r="J424" s="148">
        <f>H424+I424</f>
        <v>0</v>
      </c>
      <c r="K424" s="10"/>
      <c r="M424" s="159"/>
      <c r="O424" s="150"/>
    </row>
    <row r="425" spans="1:15" s="134" customFormat="1" ht="21.75" customHeight="1">
      <c r="A425" s="3"/>
      <c r="B425" s="186" t="s">
        <v>188</v>
      </c>
      <c r="C425" s="3"/>
      <c r="D425" s="3"/>
      <c r="E425" s="185"/>
      <c r="F425" s="185"/>
      <c r="G425" s="185"/>
      <c r="H425" s="185"/>
      <c r="I425" s="187"/>
      <c r="J425" s="203"/>
      <c r="K425" s="44"/>
      <c r="M425" s="159"/>
      <c r="O425" s="150"/>
    </row>
    <row r="426" spans="1:15" s="134" customFormat="1" ht="21.75" customHeight="1">
      <c r="A426" s="192"/>
      <c r="B426" s="202" t="s">
        <v>185</v>
      </c>
      <c r="C426" s="3">
        <v>10</v>
      </c>
      <c r="D426" s="3" t="s">
        <v>16</v>
      </c>
      <c r="E426" s="185">
        <v>0</v>
      </c>
      <c r="F426" s="185">
        <v>0</v>
      </c>
      <c r="G426" s="124">
        <f>E426+F426</f>
        <v>0</v>
      </c>
      <c r="H426" s="124">
        <f>C426*E426</f>
        <v>0</v>
      </c>
      <c r="I426" s="147">
        <f>C426*F426</f>
        <v>0</v>
      </c>
      <c r="J426" s="148">
        <f>H426+I426</f>
        <v>0</v>
      </c>
      <c r="K426" s="10"/>
      <c r="M426" s="159"/>
      <c r="O426" s="150"/>
    </row>
    <row r="427" spans="1:15" s="134" customFormat="1" ht="21.75" customHeight="1">
      <c r="A427" s="3"/>
      <c r="B427" s="202" t="s">
        <v>207</v>
      </c>
      <c r="C427" s="3">
        <v>10</v>
      </c>
      <c r="D427" s="3" t="s">
        <v>16</v>
      </c>
      <c r="E427" s="185">
        <v>0</v>
      </c>
      <c r="F427" s="185">
        <v>0</v>
      </c>
      <c r="G427" s="124">
        <f>E427+F427</f>
        <v>0</v>
      </c>
      <c r="H427" s="124">
        <f>C427*E427</f>
        <v>0</v>
      </c>
      <c r="I427" s="147">
        <f>C427*F427</f>
        <v>0</v>
      </c>
      <c r="J427" s="148">
        <f>H427+I427</f>
        <v>0</v>
      </c>
      <c r="K427" s="10"/>
      <c r="M427" s="159"/>
      <c r="O427" s="150"/>
    </row>
    <row r="428" spans="1:15" s="134" customFormat="1" ht="21.75" customHeight="1">
      <c r="A428" s="3"/>
      <c r="B428" s="202" t="s">
        <v>190</v>
      </c>
      <c r="C428" s="3">
        <v>20</v>
      </c>
      <c r="D428" s="3" t="s">
        <v>16</v>
      </c>
      <c r="E428" s="185">
        <v>0</v>
      </c>
      <c r="F428" s="185">
        <v>0</v>
      </c>
      <c r="G428" s="124">
        <f>E428+F428</f>
        <v>0</v>
      </c>
      <c r="H428" s="124">
        <f>C428*E428</f>
        <v>0</v>
      </c>
      <c r="I428" s="147">
        <f>C428*F428</f>
        <v>0</v>
      </c>
      <c r="J428" s="148">
        <f>H428+I428</f>
        <v>0</v>
      </c>
      <c r="K428" s="10"/>
      <c r="M428" s="159"/>
      <c r="O428" s="150"/>
    </row>
    <row r="429" spans="1:15" s="134" customFormat="1" ht="21.75" customHeight="1">
      <c r="A429" s="3"/>
      <c r="B429" s="186" t="s">
        <v>189</v>
      </c>
      <c r="C429" s="3"/>
      <c r="D429" s="3"/>
      <c r="E429" s="185"/>
      <c r="F429" s="185"/>
      <c r="G429" s="185"/>
      <c r="H429" s="185"/>
      <c r="I429" s="187"/>
      <c r="J429" s="3"/>
      <c r="K429" s="10"/>
      <c r="M429" s="159"/>
      <c r="O429" s="150"/>
    </row>
    <row r="430" spans="1:15" s="134" customFormat="1" ht="21.75" customHeight="1">
      <c r="A430" s="192"/>
      <c r="B430" s="202" t="s">
        <v>190</v>
      </c>
      <c r="C430" s="3">
        <v>20</v>
      </c>
      <c r="D430" s="3" t="s">
        <v>16</v>
      </c>
      <c r="E430" s="185">
        <v>0</v>
      </c>
      <c r="F430" s="185">
        <v>0</v>
      </c>
      <c r="G430" s="124">
        <f>E430+F430</f>
        <v>0</v>
      </c>
      <c r="H430" s="124">
        <f>C430*E430</f>
        <v>0</v>
      </c>
      <c r="I430" s="147">
        <f>C430*F430</f>
        <v>0</v>
      </c>
      <c r="J430" s="148">
        <f>H430+I430</f>
        <v>0</v>
      </c>
      <c r="K430" s="10"/>
      <c r="M430" s="159"/>
      <c r="O430" s="150"/>
    </row>
    <row r="431" spans="1:16" s="134" customFormat="1" ht="21.75" customHeight="1">
      <c r="A431" s="3"/>
      <c r="B431" s="186" t="s">
        <v>191</v>
      </c>
      <c r="C431" s="3">
        <v>1</v>
      </c>
      <c r="D431" s="3" t="s">
        <v>192</v>
      </c>
      <c r="E431" s="185">
        <v>0</v>
      </c>
      <c r="F431" s="185">
        <v>0</v>
      </c>
      <c r="G431" s="124">
        <f>E431+F431</f>
        <v>0</v>
      </c>
      <c r="H431" s="124">
        <f>C431*E431</f>
        <v>0</v>
      </c>
      <c r="I431" s="147">
        <f>C431*F431</f>
        <v>0</v>
      </c>
      <c r="J431" s="148">
        <f>H431+I431</f>
        <v>0</v>
      </c>
      <c r="K431" s="10"/>
      <c r="L431" s="142"/>
      <c r="M431" s="160"/>
      <c r="O431" s="150"/>
      <c r="P431" s="143"/>
    </row>
    <row r="432" spans="1:15" s="134" customFormat="1" ht="9.75" customHeight="1">
      <c r="A432" s="3"/>
      <c r="B432" s="202"/>
      <c r="C432" s="3"/>
      <c r="D432" s="3"/>
      <c r="E432" s="185"/>
      <c r="F432" s="185"/>
      <c r="G432" s="185"/>
      <c r="H432" s="185"/>
      <c r="I432" s="187"/>
      <c r="J432" s="2"/>
      <c r="K432" s="10"/>
      <c r="M432" s="159"/>
      <c r="O432" s="150"/>
    </row>
    <row r="433" spans="1:15" s="134" customFormat="1" ht="21.75" customHeight="1">
      <c r="A433" s="56">
        <v>11.4</v>
      </c>
      <c r="B433" s="189" t="s">
        <v>208</v>
      </c>
      <c r="C433" s="3"/>
      <c r="D433" s="3"/>
      <c r="E433" s="185"/>
      <c r="F433" s="185"/>
      <c r="G433" s="185"/>
      <c r="H433" s="185"/>
      <c r="I433" s="187"/>
      <c r="J433" s="203"/>
      <c r="K433" s="44"/>
      <c r="M433" s="159"/>
      <c r="O433" s="150"/>
    </row>
    <row r="434" spans="1:15" s="134" customFormat="1" ht="21.75" customHeight="1">
      <c r="A434" s="198"/>
      <c r="B434" s="189" t="s">
        <v>285</v>
      </c>
      <c r="C434" s="3"/>
      <c r="D434" s="3"/>
      <c r="E434" s="185"/>
      <c r="F434" s="185"/>
      <c r="G434" s="185"/>
      <c r="H434" s="185"/>
      <c r="I434" s="187"/>
      <c r="J434" s="203"/>
      <c r="K434" s="10"/>
      <c r="M434" s="159"/>
      <c r="O434" s="150"/>
    </row>
    <row r="435" spans="1:15" s="134" customFormat="1" ht="21.75" customHeight="1">
      <c r="A435" s="3" t="s">
        <v>232</v>
      </c>
      <c r="B435" s="180" t="s">
        <v>194</v>
      </c>
      <c r="C435" s="181"/>
      <c r="D435" s="181"/>
      <c r="E435" s="182"/>
      <c r="F435" s="184"/>
      <c r="G435" s="184"/>
      <c r="H435" s="205"/>
      <c r="I435" s="181"/>
      <c r="J435" s="181"/>
      <c r="K435" s="10"/>
      <c r="M435" s="159"/>
      <c r="O435" s="150"/>
    </row>
    <row r="436" spans="1:15" s="134" customFormat="1" ht="21.75" customHeight="1">
      <c r="A436" s="3"/>
      <c r="B436" s="186" t="s">
        <v>195</v>
      </c>
      <c r="C436" s="3">
        <v>20</v>
      </c>
      <c r="D436" s="3" t="s">
        <v>16</v>
      </c>
      <c r="E436" s="185">
        <v>0</v>
      </c>
      <c r="F436" s="185">
        <v>0</v>
      </c>
      <c r="G436" s="124">
        <f>E436+F436</f>
        <v>0</v>
      </c>
      <c r="H436" s="124">
        <f>C436*E436</f>
        <v>0</v>
      </c>
      <c r="I436" s="147">
        <f>C436*F436</f>
        <v>0</v>
      </c>
      <c r="J436" s="148">
        <f>H436+I436</f>
        <v>0</v>
      </c>
      <c r="K436" s="10"/>
      <c r="L436" s="144"/>
      <c r="M436" s="159"/>
      <c r="O436" s="150"/>
    </row>
    <row r="437" spans="1:15" s="134" customFormat="1" ht="21.75" customHeight="1">
      <c r="A437" s="3"/>
      <c r="B437" s="14" t="s">
        <v>196</v>
      </c>
      <c r="C437" s="3">
        <v>1</v>
      </c>
      <c r="D437" s="3" t="s">
        <v>192</v>
      </c>
      <c r="E437" s="185">
        <v>0</v>
      </c>
      <c r="F437" s="185">
        <v>0</v>
      </c>
      <c r="G437" s="124">
        <f>E437+F437</f>
        <v>0</v>
      </c>
      <c r="H437" s="124">
        <f>C437*E437</f>
        <v>0</v>
      </c>
      <c r="I437" s="147">
        <f>C437*F437</f>
        <v>0</v>
      </c>
      <c r="J437" s="148">
        <f>H437+I437</f>
        <v>0</v>
      </c>
      <c r="K437" s="10"/>
      <c r="L437" s="144"/>
      <c r="M437" s="159"/>
      <c r="O437" s="150"/>
    </row>
    <row r="438" spans="1:13" s="7" customFormat="1" ht="21" thickBot="1">
      <c r="A438" s="58"/>
      <c r="B438" s="218"/>
      <c r="C438" s="60"/>
      <c r="D438" s="61"/>
      <c r="E438" s="62"/>
      <c r="F438" s="63"/>
      <c r="G438" s="62"/>
      <c r="H438" s="64"/>
      <c r="I438" s="63"/>
      <c r="J438" s="65"/>
      <c r="K438" s="66"/>
      <c r="M438" s="154"/>
    </row>
    <row r="439" spans="1:13" s="7" customFormat="1" ht="20.25">
      <c r="A439" s="167"/>
      <c r="B439" s="21"/>
      <c r="C439" s="168"/>
      <c r="D439" s="169"/>
      <c r="E439" s="170"/>
      <c r="F439" s="171"/>
      <c r="G439" s="170"/>
      <c r="H439" s="173"/>
      <c r="I439" s="171"/>
      <c r="J439" s="172"/>
      <c r="K439" s="169"/>
      <c r="M439" s="154"/>
    </row>
    <row r="440" spans="1:13" s="7" customFormat="1" ht="21.75" customHeight="1">
      <c r="A440" s="102"/>
      <c r="B440" s="256" t="s">
        <v>290</v>
      </c>
      <c r="C440" s="256"/>
      <c r="D440" s="256"/>
      <c r="E440" s="256"/>
      <c r="F440" s="256"/>
      <c r="G440" s="256"/>
      <c r="H440" s="256"/>
      <c r="I440" s="256"/>
      <c r="J440" s="256"/>
      <c r="K440" s="110" t="s">
        <v>29</v>
      </c>
      <c r="M440" s="154"/>
    </row>
    <row r="441" spans="1:13" s="7" customFormat="1" ht="21.75" customHeight="1">
      <c r="A441" s="257" t="s">
        <v>106</v>
      </c>
      <c r="B441" s="258"/>
      <c r="C441" s="258"/>
      <c r="D441" s="258"/>
      <c r="E441" s="258"/>
      <c r="F441" s="258"/>
      <c r="G441" s="258"/>
      <c r="H441" s="258"/>
      <c r="I441" s="258"/>
      <c r="J441" s="258"/>
      <c r="K441" s="258"/>
      <c r="M441" s="154"/>
    </row>
    <row r="442" spans="1:13" s="7" customFormat="1" ht="21.75" customHeight="1">
      <c r="A442" s="257" t="s">
        <v>17</v>
      </c>
      <c r="B442" s="257"/>
      <c r="C442" s="257"/>
      <c r="D442" s="257"/>
      <c r="E442" s="257"/>
      <c r="F442" s="257"/>
      <c r="G442" s="257"/>
      <c r="H442" s="257"/>
      <c r="I442" s="257"/>
      <c r="J442" s="257"/>
      <c r="K442" s="257"/>
      <c r="M442" s="154"/>
    </row>
    <row r="443" s="7" customFormat="1" ht="6.75" customHeight="1" thickBot="1">
      <c r="M443" s="154"/>
    </row>
    <row r="444" spans="1:13" s="7" customFormat="1" ht="21">
      <c r="A444" s="259" t="s">
        <v>0</v>
      </c>
      <c r="B444" s="271" t="s">
        <v>1</v>
      </c>
      <c r="C444" s="271" t="s">
        <v>2</v>
      </c>
      <c r="D444" s="271" t="s">
        <v>3</v>
      </c>
      <c r="E444" s="22" t="s">
        <v>4</v>
      </c>
      <c r="F444" s="22" t="s">
        <v>5</v>
      </c>
      <c r="G444" s="22" t="s">
        <v>11</v>
      </c>
      <c r="H444" s="22" t="s">
        <v>8</v>
      </c>
      <c r="I444" s="22" t="s">
        <v>10</v>
      </c>
      <c r="J444" s="23" t="s">
        <v>11</v>
      </c>
      <c r="K444" s="273" t="s">
        <v>12</v>
      </c>
      <c r="M444" s="154"/>
    </row>
    <row r="445" spans="1:13" s="7" customFormat="1" ht="22.5" customHeight="1" thickBot="1">
      <c r="A445" s="260"/>
      <c r="B445" s="272"/>
      <c r="C445" s="272"/>
      <c r="D445" s="272"/>
      <c r="E445" s="24" t="s">
        <v>6</v>
      </c>
      <c r="F445" s="24" t="s">
        <v>6</v>
      </c>
      <c r="G445" s="24" t="s">
        <v>6</v>
      </c>
      <c r="H445" s="24" t="s">
        <v>9</v>
      </c>
      <c r="I445" s="24" t="s">
        <v>9</v>
      </c>
      <c r="J445" s="25" t="s">
        <v>9</v>
      </c>
      <c r="K445" s="274"/>
      <c r="M445" s="154"/>
    </row>
    <row r="446" spans="1:15" s="134" customFormat="1" ht="21.75" customHeight="1">
      <c r="A446" s="3" t="s">
        <v>233</v>
      </c>
      <c r="B446" s="180" t="s">
        <v>197</v>
      </c>
      <c r="C446" s="181"/>
      <c r="D446" s="181"/>
      <c r="E446" s="182"/>
      <c r="F446" s="183"/>
      <c r="G446" s="184"/>
      <c r="H446" s="183"/>
      <c r="I446" s="183"/>
      <c r="J446" s="181"/>
      <c r="K446" s="10"/>
      <c r="M446" s="159"/>
      <c r="O446" s="150"/>
    </row>
    <row r="447" spans="1:15" s="134" customFormat="1" ht="21.75" customHeight="1">
      <c r="A447" s="3"/>
      <c r="B447" s="14" t="s">
        <v>198</v>
      </c>
      <c r="C447" s="3">
        <v>100</v>
      </c>
      <c r="D447" s="3" t="s">
        <v>16</v>
      </c>
      <c r="E447" s="185">
        <v>0</v>
      </c>
      <c r="F447" s="185">
        <v>0</v>
      </c>
      <c r="G447" s="124">
        <f>E447+F447</f>
        <v>0</v>
      </c>
      <c r="H447" s="124">
        <f>C447*E447</f>
        <v>0</v>
      </c>
      <c r="I447" s="147">
        <f>C447*F447</f>
        <v>0</v>
      </c>
      <c r="J447" s="148">
        <f>H447+I447</f>
        <v>0</v>
      </c>
      <c r="K447" s="10"/>
      <c r="M447" s="159"/>
      <c r="O447" s="150"/>
    </row>
    <row r="448" spans="1:15" s="134" customFormat="1" ht="21.75" customHeight="1">
      <c r="A448" s="3"/>
      <c r="B448" s="14" t="s">
        <v>199</v>
      </c>
      <c r="C448" s="3">
        <v>1</v>
      </c>
      <c r="D448" s="3" t="s">
        <v>192</v>
      </c>
      <c r="E448" s="185">
        <v>0</v>
      </c>
      <c r="F448" s="185">
        <v>0</v>
      </c>
      <c r="G448" s="124">
        <f>E448+F448</f>
        <v>0</v>
      </c>
      <c r="H448" s="124">
        <f>C448*E448</f>
        <v>0</v>
      </c>
      <c r="I448" s="147">
        <f>C448*F448</f>
        <v>0</v>
      </c>
      <c r="J448" s="148">
        <f>H448+I448</f>
        <v>0</v>
      </c>
      <c r="K448" s="10"/>
      <c r="L448" s="144"/>
      <c r="M448" s="159"/>
      <c r="O448" s="150"/>
    </row>
    <row r="449" spans="1:13" s="7" customFormat="1" ht="21">
      <c r="A449" s="67"/>
      <c r="B449" s="119" t="s">
        <v>210</v>
      </c>
      <c r="C449" s="68"/>
      <c r="D449" s="40"/>
      <c r="E449" s="69"/>
      <c r="F449" s="69"/>
      <c r="G449" s="70"/>
      <c r="H449" s="214">
        <f>SUM(H341:H448)</f>
        <v>0</v>
      </c>
      <c r="I449" s="214">
        <f>SUM(I341:I448)</f>
        <v>0</v>
      </c>
      <c r="J449" s="214">
        <f>SUM(J341:J448)</f>
        <v>0</v>
      </c>
      <c r="K449" s="44"/>
      <c r="M449" s="154"/>
    </row>
    <row r="450" spans="1:13" s="7" customFormat="1" ht="9.75" customHeight="1">
      <c r="A450" s="12"/>
      <c r="B450" s="56"/>
      <c r="C450" s="53"/>
      <c r="D450" s="8"/>
      <c r="E450" s="54"/>
      <c r="F450" s="54"/>
      <c r="G450" s="55"/>
      <c r="H450" s="55"/>
      <c r="I450" s="54"/>
      <c r="J450" s="36"/>
      <c r="K450" s="10"/>
      <c r="M450" s="154"/>
    </row>
    <row r="451" spans="1:13" s="134" customFormat="1" ht="21.75" customHeight="1">
      <c r="A451" s="215">
        <v>12</v>
      </c>
      <c r="B451" s="227" t="s">
        <v>211</v>
      </c>
      <c r="C451" s="198"/>
      <c r="D451" s="198"/>
      <c r="E451" s="208"/>
      <c r="F451" s="199"/>
      <c r="G451" s="198"/>
      <c r="H451" s="209"/>
      <c r="I451" s="210"/>
      <c r="J451" s="198"/>
      <c r="K451" s="10"/>
      <c r="M451" s="159"/>
    </row>
    <row r="452" spans="1:13" s="134" customFormat="1" ht="21.75" customHeight="1">
      <c r="A452" s="192">
        <v>12.1</v>
      </c>
      <c r="B452" s="193" t="s">
        <v>212</v>
      </c>
      <c r="C452" s="181"/>
      <c r="D452" s="181"/>
      <c r="E452" s="194"/>
      <c r="F452" s="181"/>
      <c r="G452" s="181"/>
      <c r="H452" s="195"/>
      <c r="I452" s="181"/>
      <c r="J452" s="181"/>
      <c r="K452" s="10"/>
      <c r="M452" s="159"/>
    </row>
    <row r="453" spans="1:15" s="134" customFormat="1" ht="21.75" customHeight="1">
      <c r="A453" s="3"/>
      <c r="B453" s="186" t="s">
        <v>213</v>
      </c>
      <c r="C453" s="3">
        <v>23</v>
      </c>
      <c r="D453" s="3" t="s">
        <v>115</v>
      </c>
      <c r="E453" s="196">
        <v>0</v>
      </c>
      <c r="F453" s="217">
        <v>0</v>
      </c>
      <c r="G453" s="124">
        <f>E453+F453</f>
        <v>0</v>
      </c>
      <c r="H453" s="124">
        <f>C453*E453</f>
        <v>0</v>
      </c>
      <c r="I453" s="147">
        <f>C453*F453</f>
        <v>0</v>
      </c>
      <c r="J453" s="148">
        <f>H453+I453</f>
        <v>0</v>
      </c>
      <c r="K453" s="10"/>
      <c r="M453" s="159"/>
      <c r="O453" s="150"/>
    </row>
    <row r="454" spans="1:15" s="134" customFormat="1" ht="21.75" customHeight="1">
      <c r="A454" s="198">
        <v>12.2</v>
      </c>
      <c r="B454" s="189" t="s">
        <v>214</v>
      </c>
      <c r="C454" s="198"/>
      <c r="D454" s="198"/>
      <c r="E454" s="199"/>
      <c r="F454" s="199"/>
      <c r="G454" s="199"/>
      <c r="H454" s="199"/>
      <c r="I454" s="200"/>
      <c r="J454" s="201"/>
      <c r="K454" s="10"/>
      <c r="M454" s="159"/>
      <c r="O454" s="150"/>
    </row>
    <row r="455" spans="1:15" s="134" customFormat="1" ht="21.75" customHeight="1">
      <c r="A455" s="3"/>
      <c r="B455" s="180" t="s">
        <v>194</v>
      </c>
      <c r="C455" s="181"/>
      <c r="D455" s="181"/>
      <c r="E455" s="182"/>
      <c r="F455" s="184"/>
      <c r="G455" s="184"/>
      <c r="H455" s="205"/>
      <c r="I455" s="181"/>
      <c r="J455" s="181"/>
      <c r="K455" s="10"/>
      <c r="M455" s="159"/>
      <c r="O455" s="150"/>
    </row>
    <row r="456" spans="1:15" s="134" customFormat="1" ht="21.75" customHeight="1">
      <c r="A456" s="3"/>
      <c r="B456" s="186" t="s">
        <v>195</v>
      </c>
      <c r="C456" s="3">
        <v>120</v>
      </c>
      <c r="D456" s="3" t="s">
        <v>16</v>
      </c>
      <c r="E456" s="185">
        <v>0</v>
      </c>
      <c r="F456" s="185">
        <v>0</v>
      </c>
      <c r="G456" s="124">
        <f>E456+F456</f>
        <v>0</v>
      </c>
      <c r="H456" s="124">
        <f>C456*E456</f>
        <v>0</v>
      </c>
      <c r="I456" s="147">
        <f>C456*F456</f>
        <v>0</v>
      </c>
      <c r="J456" s="148">
        <f>H456+I456</f>
        <v>0</v>
      </c>
      <c r="K456" s="10"/>
      <c r="L456" s="144"/>
      <c r="M456" s="159"/>
      <c r="O456" s="150"/>
    </row>
    <row r="457" spans="1:15" s="134" customFormat="1" ht="21.75" customHeight="1">
      <c r="A457" s="3"/>
      <c r="B457" s="186" t="s">
        <v>215</v>
      </c>
      <c r="C457" s="3">
        <v>150</v>
      </c>
      <c r="D457" s="3" t="s">
        <v>16</v>
      </c>
      <c r="E457" s="185">
        <v>0</v>
      </c>
      <c r="F457" s="185">
        <v>0</v>
      </c>
      <c r="G457" s="124">
        <f>E457+F457</f>
        <v>0</v>
      </c>
      <c r="H457" s="124">
        <f>C457*E457</f>
        <v>0</v>
      </c>
      <c r="I457" s="147">
        <f>C457*F457</f>
        <v>0</v>
      </c>
      <c r="J457" s="148">
        <f>H457+I457</f>
        <v>0</v>
      </c>
      <c r="K457" s="44"/>
      <c r="L457" s="144"/>
      <c r="M457" s="159"/>
      <c r="O457" s="150"/>
    </row>
    <row r="458" spans="1:15" s="134" customFormat="1" ht="21.75" customHeight="1">
      <c r="A458" s="3"/>
      <c r="B458" s="14" t="s">
        <v>196</v>
      </c>
      <c r="C458" s="3">
        <v>1</v>
      </c>
      <c r="D458" s="3" t="s">
        <v>192</v>
      </c>
      <c r="E458" s="185">
        <v>0</v>
      </c>
      <c r="F458" s="185">
        <v>0</v>
      </c>
      <c r="G458" s="124">
        <f>E458+F458</f>
        <v>0</v>
      </c>
      <c r="H458" s="124">
        <f>C458*E458</f>
        <v>0</v>
      </c>
      <c r="I458" s="147">
        <f>C458*F458</f>
        <v>0</v>
      </c>
      <c r="J458" s="148">
        <f>H458+I458</f>
        <v>0</v>
      </c>
      <c r="K458" s="10"/>
      <c r="L458" s="144"/>
      <c r="M458" s="159"/>
      <c r="O458" s="150"/>
    </row>
    <row r="459" spans="1:15" s="134" customFormat="1" ht="21.75" customHeight="1">
      <c r="A459" s="195"/>
      <c r="B459" s="180" t="s">
        <v>197</v>
      </c>
      <c r="C459" s="181"/>
      <c r="D459" s="181"/>
      <c r="E459" s="182"/>
      <c r="F459" s="183"/>
      <c r="G459" s="184"/>
      <c r="H459" s="183"/>
      <c r="I459" s="183"/>
      <c r="J459" s="181"/>
      <c r="K459" s="10"/>
      <c r="M459" s="159"/>
      <c r="O459" s="150"/>
    </row>
    <row r="460" spans="1:15" s="134" customFormat="1" ht="21.75" customHeight="1">
      <c r="A460" s="3"/>
      <c r="B460" s="14" t="s">
        <v>198</v>
      </c>
      <c r="C460" s="3">
        <v>900</v>
      </c>
      <c r="D460" s="3" t="s">
        <v>16</v>
      </c>
      <c r="E460" s="185">
        <v>0</v>
      </c>
      <c r="F460" s="185">
        <v>0</v>
      </c>
      <c r="G460" s="124">
        <f>E460+F460</f>
        <v>0</v>
      </c>
      <c r="H460" s="124">
        <f>C460*E460</f>
        <v>0</v>
      </c>
      <c r="I460" s="147">
        <f>C460*F460</f>
        <v>0</v>
      </c>
      <c r="J460" s="148">
        <f>H460+I460</f>
        <v>0</v>
      </c>
      <c r="K460" s="10"/>
      <c r="M460" s="159"/>
      <c r="O460" s="150"/>
    </row>
    <row r="461" spans="1:15" s="134" customFormat="1" ht="21.75" customHeight="1">
      <c r="A461" s="3"/>
      <c r="B461" s="14" t="s">
        <v>199</v>
      </c>
      <c r="C461" s="3">
        <v>1</v>
      </c>
      <c r="D461" s="3" t="s">
        <v>192</v>
      </c>
      <c r="E461" s="185">
        <v>0</v>
      </c>
      <c r="F461" s="185">
        <v>0</v>
      </c>
      <c r="G461" s="124">
        <f>E461+F461</f>
        <v>0</v>
      </c>
      <c r="H461" s="124">
        <f>C461*E461</f>
        <v>0</v>
      </c>
      <c r="I461" s="147">
        <f>C461*F461</f>
        <v>0</v>
      </c>
      <c r="J461" s="148">
        <f>H461+I461</f>
        <v>0</v>
      </c>
      <c r="K461" s="10"/>
      <c r="L461" s="144"/>
      <c r="M461" s="159"/>
      <c r="O461" s="150"/>
    </row>
    <row r="462" spans="1:15" s="134" customFormat="1" ht="21.75" customHeight="1">
      <c r="A462" s="3"/>
      <c r="B462" s="186" t="s">
        <v>200</v>
      </c>
      <c r="C462" s="3"/>
      <c r="D462" s="3"/>
      <c r="E462" s="185"/>
      <c r="F462" s="185"/>
      <c r="G462" s="185"/>
      <c r="H462" s="185"/>
      <c r="I462" s="187"/>
      <c r="J462" s="2"/>
      <c r="K462" s="10"/>
      <c r="M462" s="159"/>
      <c r="O462" s="150"/>
    </row>
    <row r="463" spans="1:15" s="134" customFormat="1" ht="21.75" customHeight="1">
      <c r="A463" s="3"/>
      <c r="B463" s="186" t="s">
        <v>216</v>
      </c>
      <c r="C463" s="3">
        <v>23</v>
      </c>
      <c r="D463" s="3" t="s">
        <v>115</v>
      </c>
      <c r="E463" s="185">
        <v>0</v>
      </c>
      <c r="F463" s="185">
        <v>0</v>
      </c>
      <c r="G463" s="124">
        <f>E463+F463</f>
        <v>0</v>
      </c>
      <c r="H463" s="124">
        <f>C463*E463</f>
        <v>0</v>
      </c>
      <c r="I463" s="147">
        <f>C463*F463</f>
        <v>0</v>
      </c>
      <c r="J463" s="148">
        <f>H463+I463</f>
        <v>0</v>
      </c>
      <c r="K463" s="10"/>
      <c r="M463" s="159"/>
      <c r="O463" s="150"/>
    </row>
    <row r="464" spans="1:13" s="7" customFormat="1" ht="21">
      <c r="A464" s="67"/>
      <c r="B464" s="119" t="s">
        <v>217</v>
      </c>
      <c r="C464" s="68"/>
      <c r="D464" s="40"/>
      <c r="E464" s="69"/>
      <c r="F464" s="69"/>
      <c r="G464" s="70"/>
      <c r="H464" s="214">
        <f>SUM(H453:H463)</f>
        <v>0</v>
      </c>
      <c r="I464" s="214">
        <f>SUM(I453:I463)</f>
        <v>0</v>
      </c>
      <c r="J464" s="214">
        <f>SUM(J453:J463)</f>
        <v>0</v>
      </c>
      <c r="K464" s="10"/>
      <c r="M464" s="154"/>
    </row>
    <row r="465" spans="1:13" s="7" customFormat="1" ht="9.75" customHeight="1">
      <c r="A465" s="12"/>
      <c r="B465" s="56"/>
      <c r="C465" s="53"/>
      <c r="D465" s="8"/>
      <c r="E465" s="54"/>
      <c r="F465" s="54"/>
      <c r="G465" s="55"/>
      <c r="H465" s="55"/>
      <c r="I465" s="54"/>
      <c r="J465" s="36"/>
      <c r="K465" s="44"/>
      <c r="M465" s="154"/>
    </row>
    <row r="466" spans="1:13" s="7" customFormat="1" ht="21" thickBot="1">
      <c r="A466" s="58"/>
      <c r="B466" s="218"/>
      <c r="C466" s="60"/>
      <c r="D466" s="61"/>
      <c r="E466" s="62"/>
      <c r="F466" s="63"/>
      <c r="G466" s="62"/>
      <c r="H466" s="64"/>
      <c r="I466" s="63"/>
      <c r="J466" s="65"/>
      <c r="K466" s="66"/>
      <c r="M466" s="154"/>
    </row>
    <row r="467" spans="1:13" s="7" customFormat="1" ht="20.25">
      <c r="A467" s="167"/>
      <c r="B467" s="21"/>
      <c r="C467" s="168"/>
      <c r="D467" s="169"/>
      <c r="E467" s="170"/>
      <c r="F467" s="171"/>
      <c r="G467" s="170"/>
      <c r="H467" s="173"/>
      <c r="I467" s="171"/>
      <c r="J467" s="172"/>
      <c r="K467" s="169"/>
      <c r="M467" s="154"/>
    </row>
    <row r="468" spans="1:13" s="7" customFormat="1" ht="21.75" customHeight="1">
      <c r="A468" s="102"/>
      <c r="B468" s="256" t="s">
        <v>291</v>
      </c>
      <c r="C468" s="256"/>
      <c r="D468" s="256"/>
      <c r="E468" s="256"/>
      <c r="F468" s="256"/>
      <c r="G468" s="256"/>
      <c r="H468" s="256"/>
      <c r="I468" s="256"/>
      <c r="J468" s="256"/>
      <c r="K468" s="110" t="s">
        <v>29</v>
      </c>
      <c r="M468" s="154"/>
    </row>
    <row r="469" spans="1:13" s="7" customFormat="1" ht="21.75" customHeight="1">
      <c r="A469" s="257" t="s">
        <v>106</v>
      </c>
      <c r="B469" s="258"/>
      <c r="C469" s="258"/>
      <c r="D469" s="258"/>
      <c r="E469" s="258"/>
      <c r="F469" s="258"/>
      <c r="G469" s="258"/>
      <c r="H469" s="258"/>
      <c r="I469" s="258"/>
      <c r="J469" s="258"/>
      <c r="K469" s="258"/>
      <c r="M469" s="154"/>
    </row>
    <row r="470" spans="1:13" s="7" customFormat="1" ht="21.75" customHeight="1">
      <c r="A470" s="257" t="s">
        <v>17</v>
      </c>
      <c r="B470" s="257"/>
      <c r="C470" s="257"/>
      <c r="D470" s="257"/>
      <c r="E470" s="257"/>
      <c r="F470" s="257"/>
      <c r="G470" s="257"/>
      <c r="H470" s="257"/>
      <c r="I470" s="257"/>
      <c r="J470" s="257"/>
      <c r="K470" s="257"/>
      <c r="M470" s="154"/>
    </row>
    <row r="471" s="7" customFormat="1" ht="6.75" customHeight="1" thickBot="1">
      <c r="M471" s="154"/>
    </row>
    <row r="472" spans="1:13" s="7" customFormat="1" ht="21">
      <c r="A472" s="259" t="s">
        <v>0</v>
      </c>
      <c r="B472" s="271" t="s">
        <v>1</v>
      </c>
      <c r="C472" s="271" t="s">
        <v>2</v>
      </c>
      <c r="D472" s="271" t="s">
        <v>3</v>
      </c>
      <c r="E472" s="22" t="s">
        <v>4</v>
      </c>
      <c r="F472" s="22" t="s">
        <v>5</v>
      </c>
      <c r="G472" s="22" t="s">
        <v>11</v>
      </c>
      <c r="H472" s="22" t="s">
        <v>8</v>
      </c>
      <c r="I472" s="22" t="s">
        <v>10</v>
      </c>
      <c r="J472" s="23" t="s">
        <v>11</v>
      </c>
      <c r="K472" s="273" t="s">
        <v>12</v>
      </c>
      <c r="M472" s="154"/>
    </row>
    <row r="473" spans="1:13" s="7" customFormat="1" ht="22.5" customHeight="1" thickBot="1">
      <c r="A473" s="260"/>
      <c r="B473" s="272"/>
      <c r="C473" s="272"/>
      <c r="D473" s="272"/>
      <c r="E473" s="24" t="s">
        <v>6</v>
      </c>
      <c r="F473" s="24" t="s">
        <v>6</v>
      </c>
      <c r="G473" s="24" t="s">
        <v>6</v>
      </c>
      <c r="H473" s="24" t="s">
        <v>9</v>
      </c>
      <c r="I473" s="24" t="s">
        <v>9</v>
      </c>
      <c r="J473" s="25" t="s">
        <v>9</v>
      </c>
      <c r="K473" s="274"/>
      <c r="M473" s="154"/>
    </row>
    <row r="474" spans="1:13" s="134" customFormat="1" ht="21.75" customHeight="1">
      <c r="A474" s="215">
        <v>13</v>
      </c>
      <c r="B474" s="216" t="s">
        <v>218</v>
      </c>
      <c r="C474" s="198"/>
      <c r="D474" s="198"/>
      <c r="E474" s="208"/>
      <c r="F474" s="199"/>
      <c r="G474" s="198"/>
      <c r="H474" s="209"/>
      <c r="I474" s="210"/>
      <c r="J474" s="198"/>
      <c r="K474" s="10"/>
      <c r="M474" s="159"/>
    </row>
    <row r="475" spans="1:13" s="134" customFormat="1" ht="21.75" customHeight="1">
      <c r="A475" s="228">
        <v>13.1</v>
      </c>
      <c r="B475" s="229" t="s">
        <v>304</v>
      </c>
      <c r="C475" s="181"/>
      <c r="D475" s="181"/>
      <c r="E475" s="194"/>
      <c r="F475" s="181"/>
      <c r="G475" s="181"/>
      <c r="H475" s="195"/>
      <c r="I475" s="181"/>
      <c r="J475" s="181"/>
      <c r="K475" s="10"/>
      <c r="M475" s="159"/>
    </row>
    <row r="476" spans="1:15" s="134" customFormat="1" ht="21.75" customHeight="1">
      <c r="A476" s="3"/>
      <c r="B476" s="186" t="s">
        <v>219</v>
      </c>
      <c r="C476" s="3">
        <v>2</v>
      </c>
      <c r="D476" s="3" t="s">
        <v>115</v>
      </c>
      <c r="E476" s="196">
        <v>0</v>
      </c>
      <c r="F476" s="197">
        <v>0</v>
      </c>
      <c r="G476" s="124">
        <f>E476+F476</f>
        <v>0</v>
      </c>
      <c r="H476" s="124">
        <f>C476*E476</f>
        <v>0</v>
      </c>
      <c r="I476" s="147">
        <f>C476*F476</f>
        <v>0</v>
      </c>
      <c r="J476" s="148">
        <f>H476+I476</f>
        <v>0</v>
      </c>
      <c r="K476" s="10"/>
      <c r="M476" s="159"/>
      <c r="O476" s="150"/>
    </row>
    <row r="477" spans="1:15" s="134" customFormat="1" ht="21.75" customHeight="1">
      <c r="A477" s="230">
        <v>13.2</v>
      </c>
      <c r="B477" s="231" t="s">
        <v>305</v>
      </c>
      <c r="C477" s="198"/>
      <c r="D477" s="198"/>
      <c r="E477" s="199"/>
      <c r="F477" s="199"/>
      <c r="G477" s="199"/>
      <c r="H477" s="199"/>
      <c r="I477" s="200"/>
      <c r="J477" s="201"/>
      <c r="K477" s="10"/>
      <c r="M477" s="159"/>
      <c r="O477" s="150"/>
    </row>
    <row r="478" spans="1:15" s="134" customFormat="1" ht="21.75" customHeight="1">
      <c r="A478" s="3"/>
      <c r="B478" s="180" t="s">
        <v>194</v>
      </c>
      <c r="C478" s="181"/>
      <c r="D478" s="181"/>
      <c r="E478" s="182"/>
      <c r="F478" s="184"/>
      <c r="G478" s="184"/>
      <c r="H478" s="205"/>
      <c r="I478" s="181"/>
      <c r="J478" s="181"/>
      <c r="K478" s="10"/>
      <c r="M478" s="159"/>
      <c r="O478" s="150"/>
    </row>
    <row r="479" spans="1:15" s="134" customFormat="1" ht="21.75" customHeight="1">
      <c r="A479" s="3"/>
      <c r="B479" s="186" t="s">
        <v>220</v>
      </c>
      <c r="C479" s="3">
        <v>6</v>
      </c>
      <c r="D479" s="3" t="s">
        <v>16</v>
      </c>
      <c r="E479" s="185">
        <v>0</v>
      </c>
      <c r="F479" s="185">
        <v>0</v>
      </c>
      <c r="G479" s="124">
        <f>E479+F479</f>
        <v>0</v>
      </c>
      <c r="H479" s="124">
        <f>C479*E479</f>
        <v>0</v>
      </c>
      <c r="I479" s="147">
        <f>C479*F479</f>
        <v>0</v>
      </c>
      <c r="J479" s="148">
        <f>H479+I479</f>
        <v>0</v>
      </c>
      <c r="K479" s="10"/>
      <c r="L479" s="144"/>
      <c r="M479" s="159"/>
      <c r="O479" s="150"/>
    </row>
    <row r="480" spans="1:15" s="134" customFormat="1" ht="21.75" customHeight="1">
      <c r="A480" s="3"/>
      <c r="B480" s="14" t="s">
        <v>196</v>
      </c>
      <c r="C480" s="3">
        <v>1</v>
      </c>
      <c r="D480" s="3" t="s">
        <v>192</v>
      </c>
      <c r="E480" s="185">
        <v>0</v>
      </c>
      <c r="F480" s="185">
        <v>0</v>
      </c>
      <c r="G480" s="124">
        <f>E480+F480</f>
        <v>0</v>
      </c>
      <c r="H480" s="124">
        <f>C480*E480</f>
        <v>0</v>
      </c>
      <c r="I480" s="147">
        <f>C480*F480</f>
        <v>0</v>
      </c>
      <c r="J480" s="148">
        <f>H480+I480</f>
        <v>0</v>
      </c>
      <c r="K480" s="10"/>
      <c r="L480" s="144"/>
      <c r="M480" s="159"/>
      <c r="O480" s="150"/>
    </row>
    <row r="481" spans="1:15" s="134" customFormat="1" ht="21.75" customHeight="1">
      <c r="A481" s="195"/>
      <c r="B481" s="180" t="s">
        <v>197</v>
      </c>
      <c r="C481" s="181"/>
      <c r="D481" s="181"/>
      <c r="E481" s="182"/>
      <c r="F481" s="183"/>
      <c r="G481" s="184"/>
      <c r="H481" s="183"/>
      <c r="I481" s="183"/>
      <c r="J481" s="181"/>
      <c r="K481" s="44"/>
      <c r="M481" s="159"/>
      <c r="O481" s="150"/>
    </row>
    <row r="482" spans="1:15" s="134" customFormat="1" ht="21.75" customHeight="1">
      <c r="A482" s="3"/>
      <c r="B482" s="14" t="s">
        <v>198</v>
      </c>
      <c r="C482" s="3">
        <v>20</v>
      </c>
      <c r="D482" s="3" t="s">
        <v>16</v>
      </c>
      <c r="E482" s="185">
        <v>0</v>
      </c>
      <c r="F482" s="185">
        <v>0</v>
      </c>
      <c r="G482" s="124">
        <f>E482+F482</f>
        <v>0</v>
      </c>
      <c r="H482" s="124">
        <f>C482*E482</f>
        <v>0</v>
      </c>
      <c r="I482" s="147">
        <f>C482*F482</f>
        <v>0</v>
      </c>
      <c r="J482" s="148">
        <f>H482+I482</f>
        <v>0</v>
      </c>
      <c r="K482" s="10"/>
      <c r="M482" s="159"/>
      <c r="O482" s="150"/>
    </row>
    <row r="483" spans="1:15" s="134" customFormat="1" ht="21.75" customHeight="1">
      <c r="A483" s="3"/>
      <c r="B483" s="14" t="s">
        <v>199</v>
      </c>
      <c r="C483" s="3">
        <v>1</v>
      </c>
      <c r="D483" s="3" t="s">
        <v>192</v>
      </c>
      <c r="E483" s="185">
        <v>0</v>
      </c>
      <c r="F483" s="185">
        <v>0</v>
      </c>
      <c r="G483" s="124">
        <f>E483+F483</f>
        <v>0</v>
      </c>
      <c r="H483" s="124">
        <f>C483*E483</f>
        <v>0</v>
      </c>
      <c r="I483" s="147">
        <f>C483*F483</f>
        <v>0</v>
      </c>
      <c r="J483" s="148">
        <f>H483+I483</f>
        <v>0</v>
      </c>
      <c r="K483" s="10"/>
      <c r="L483" s="144"/>
      <c r="M483" s="159"/>
      <c r="O483" s="150"/>
    </row>
    <row r="484" spans="1:15" s="134" customFormat="1" ht="21.75" customHeight="1">
      <c r="A484" s="3"/>
      <c r="B484" s="186" t="s">
        <v>200</v>
      </c>
      <c r="C484" s="3"/>
      <c r="D484" s="3"/>
      <c r="E484" s="185"/>
      <c r="F484" s="185"/>
      <c r="G484" s="185"/>
      <c r="H484" s="185"/>
      <c r="I484" s="187"/>
      <c r="J484" s="2"/>
      <c r="K484" s="10"/>
      <c r="M484" s="159"/>
      <c r="O484" s="150"/>
    </row>
    <row r="485" spans="1:15" s="134" customFormat="1" ht="21.75" customHeight="1">
      <c r="A485" s="3"/>
      <c r="B485" s="186" t="s">
        <v>221</v>
      </c>
      <c r="C485" s="3">
        <v>2</v>
      </c>
      <c r="D485" s="3" t="s">
        <v>115</v>
      </c>
      <c r="E485" s="185">
        <v>0</v>
      </c>
      <c r="F485" s="185">
        <v>0</v>
      </c>
      <c r="G485" s="124">
        <f>E485+F485</f>
        <v>0</v>
      </c>
      <c r="H485" s="124">
        <f>C485*E485</f>
        <v>0</v>
      </c>
      <c r="I485" s="147">
        <f>C485*F485</f>
        <v>0</v>
      </c>
      <c r="J485" s="148">
        <f>H485+I485</f>
        <v>0</v>
      </c>
      <c r="K485" s="10"/>
      <c r="M485" s="159"/>
      <c r="O485" s="150"/>
    </row>
    <row r="486" spans="1:13" s="7" customFormat="1" ht="21">
      <c r="A486" s="67"/>
      <c r="B486" s="119" t="s">
        <v>222</v>
      </c>
      <c r="C486" s="68"/>
      <c r="D486" s="40"/>
      <c r="E486" s="69"/>
      <c r="F486" s="69"/>
      <c r="G486" s="70"/>
      <c r="H486" s="71">
        <f>SUM(H475:H485)</f>
        <v>0</v>
      </c>
      <c r="I486" s="71">
        <f>SUM(I475:I485)</f>
        <v>0</v>
      </c>
      <c r="J486" s="71">
        <f>SUM(J475:J485)</f>
        <v>0</v>
      </c>
      <c r="K486" s="10"/>
      <c r="M486" s="154"/>
    </row>
    <row r="487" spans="1:13" s="145" customFormat="1" ht="21.75" customHeight="1">
      <c r="A487" s="140"/>
      <c r="B487" s="136"/>
      <c r="C487" s="133"/>
      <c r="D487" s="133"/>
      <c r="E487" s="137"/>
      <c r="F487" s="137"/>
      <c r="G487" s="137"/>
      <c r="H487" s="137"/>
      <c r="I487" s="138"/>
      <c r="J487" s="139"/>
      <c r="K487" s="10"/>
      <c r="M487" s="161"/>
    </row>
    <row r="488" spans="1:13" s="145" customFormat="1" ht="21.75" customHeight="1">
      <c r="A488" s="140"/>
      <c r="B488" s="136"/>
      <c r="C488" s="133"/>
      <c r="D488" s="133"/>
      <c r="E488" s="137"/>
      <c r="F488" s="137"/>
      <c r="G488" s="137"/>
      <c r="H488" s="137"/>
      <c r="I488" s="138"/>
      <c r="J488" s="139"/>
      <c r="K488" s="10"/>
      <c r="M488" s="161"/>
    </row>
    <row r="489" spans="1:13" s="145" customFormat="1" ht="21.75" customHeight="1">
      <c r="A489" s="140"/>
      <c r="B489" s="136"/>
      <c r="C489" s="133"/>
      <c r="D489" s="133"/>
      <c r="E489" s="137"/>
      <c r="F489" s="137"/>
      <c r="G489" s="137"/>
      <c r="H489" s="137"/>
      <c r="I489" s="138"/>
      <c r="J489" s="139"/>
      <c r="K489" s="10"/>
      <c r="M489" s="161"/>
    </row>
    <row r="490" spans="1:13" s="145" customFormat="1" ht="21.75" customHeight="1">
      <c r="A490" s="140"/>
      <c r="B490" s="136"/>
      <c r="C490" s="133"/>
      <c r="D490" s="133"/>
      <c r="E490" s="137"/>
      <c r="F490" s="137"/>
      <c r="G490" s="137"/>
      <c r="H490" s="137"/>
      <c r="I490" s="138"/>
      <c r="J490" s="139"/>
      <c r="K490" s="10"/>
      <c r="M490" s="161"/>
    </row>
    <row r="491" spans="1:13" s="145" customFormat="1" ht="21.75" customHeight="1">
      <c r="A491" s="140"/>
      <c r="B491" s="136"/>
      <c r="C491" s="133"/>
      <c r="D491" s="133"/>
      <c r="E491" s="137"/>
      <c r="F491" s="137"/>
      <c r="G491" s="137"/>
      <c r="H491" s="137"/>
      <c r="I491" s="138"/>
      <c r="J491" s="139"/>
      <c r="K491" s="10"/>
      <c r="M491" s="161"/>
    </row>
    <row r="492" spans="1:13" s="7" customFormat="1" ht="24.75" customHeight="1" thickBot="1">
      <c r="A492" s="58"/>
      <c r="B492" s="59"/>
      <c r="C492" s="60"/>
      <c r="D492" s="61"/>
      <c r="E492" s="62"/>
      <c r="F492" s="63"/>
      <c r="G492" s="62"/>
      <c r="H492" s="64"/>
      <c r="I492" s="63"/>
      <c r="J492" s="65"/>
      <c r="K492" s="66"/>
      <c r="M492" s="154"/>
    </row>
    <row r="494" spans="1:13" s="7" customFormat="1" ht="21.75" customHeight="1">
      <c r="A494" s="102"/>
      <c r="B494" s="256" t="s">
        <v>292</v>
      </c>
      <c r="C494" s="256"/>
      <c r="D494" s="256"/>
      <c r="E494" s="256"/>
      <c r="F494" s="256"/>
      <c r="G494" s="256"/>
      <c r="H494" s="256"/>
      <c r="I494" s="256"/>
      <c r="J494" s="256"/>
      <c r="K494" s="110" t="s">
        <v>29</v>
      </c>
      <c r="M494" s="154"/>
    </row>
    <row r="495" spans="1:13" s="7" customFormat="1" ht="21.75" customHeight="1">
      <c r="A495" s="257" t="s">
        <v>106</v>
      </c>
      <c r="B495" s="258"/>
      <c r="C495" s="258"/>
      <c r="D495" s="258"/>
      <c r="E495" s="258"/>
      <c r="F495" s="258"/>
      <c r="G495" s="258"/>
      <c r="H495" s="258"/>
      <c r="I495" s="258"/>
      <c r="J495" s="258"/>
      <c r="K495" s="258"/>
      <c r="M495" s="154"/>
    </row>
    <row r="496" spans="1:13" s="7" customFormat="1" ht="21.75" customHeight="1">
      <c r="A496" s="257" t="s">
        <v>17</v>
      </c>
      <c r="B496" s="257"/>
      <c r="C496" s="257"/>
      <c r="D496" s="257"/>
      <c r="E496" s="257"/>
      <c r="F496" s="257"/>
      <c r="G496" s="257"/>
      <c r="H496" s="257"/>
      <c r="I496" s="257"/>
      <c r="J496" s="257"/>
      <c r="K496" s="257"/>
      <c r="M496" s="154"/>
    </row>
    <row r="497" s="7" customFormat="1" ht="11.25" customHeight="1" thickBot="1">
      <c r="M497" s="154"/>
    </row>
    <row r="498" spans="1:13" s="7" customFormat="1" ht="21">
      <c r="A498" s="259" t="s">
        <v>0</v>
      </c>
      <c r="B498" s="271" t="s">
        <v>1</v>
      </c>
      <c r="C498" s="271" t="s">
        <v>2</v>
      </c>
      <c r="D498" s="271" t="s">
        <v>3</v>
      </c>
      <c r="E498" s="22" t="s">
        <v>4</v>
      </c>
      <c r="F498" s="22" t="s">
        <v>5</v>
      </c>
      <c r="G498" s="22" t="s">
        <v>11</v>
      </c>
      <c r="H498" s="22" t="s">
        <v>8</v>
      </c>
      <c r="I498" s="22" t="s">
        <v>10</v>
      </c>
      <c r="J498" s="23" t="s">
        <v>11</v>
      </c>
      <c r="K498" s="273" t="s">
        <v>12</v>
      </c>
      <c r="M498" s="154"/>
    </row>
    <row r="499" spans="1:13" s="7" customFormat="1" ht="22.5" customHeight="1" thickBot="1">
      <c r="A499" s="260"/>
      <c r="B499" s="272"/>
      <c r="C499" s="272"/>
      <c r="D499" s="272"/>
      <c r="E499" s="24" t="s">
        <v>6</v>
      </c>
      <c r="F499" s="24" t="s">
        <v>6</v>
      </c>
      <c r="G499" s="24" t="s">
        <v>6</v>
      </c>
      <c r="H499" s="24" t="s">
        <v>9</v>
      </c>
      <c r="I499" s="24" t="s">
        <v>9</v>
      </c>
      <c r="J499" s="25" t="s">
        <v>9</v>
      </c>
      <c r="K499" s="274"/>
      <c r="M499" s="154"/>
    </row>
    <row r="500" spans="1:13" s="7" customFormat="1" ht="21">
      <c r="A500" s="73">
        <v>14</v>
      </c>
      <c r="B500" s="13" t="s">
        <v>104</v>
      </c>
      <c r="C500" s="39"/>
      <c r="D500" s="40"/>
      <c r="E500" s="41"/>
      <c r="F500" s="37"/>
      <c r="G500" s="41"/>
      <c r="H500" s="86"/>
      <c r="I500" s="87"/>
      <c r="J500" s="38"/>
      <c r="K500" s="42"/>
      <c r="M500" s="154"/>
    </row>
    <row r="501" spans="1:15" s="7" customFormat="1" ht="20.25">
      <c r="A501" s="12">
        <v>14.1</v>
      </c>
      <c r="B501" s="11" t="s">
        <v>175</v>
      </c>
      <c r="C501" s="39">
        <v>4</v>
      </c>
      <c r="D501" s="8" t="s">
        <v>91</v>
      </c>
      <c r="E501" s="41">
        <v>0</v>
      </c>
      <c r="F501" s="37">
        <v>0</v>
      </c>
      <c r="G501" s="41">
        <f>E501+F501</f>
        <v>0</v>
      </c>
      <c r="H501" s="124">
        <f>C501*E501</f>
        <v>0</v>
      </c>
      <c r="I501" s="37">
        <f>C501*F501</f>
        <v>0</v>
      </c>
      <c r="J501" s="38">
        <f>H501+I501</f>
        <v>0</v>
      </c>
      <c r="K501" s="10"/>
      <c r="M501" s="154"/>
      <c r="O501" s="151"/>
    </row>
    <row r="502" spans="1:15" s="7" customFormat="1" ht="20.25">
      <c r="A502" s="12"/>
      <c r="B502" s="11" t="s">
        <v>176</v>
      </c>
      <c r="C502" s="39"/>
      <c r="D502" s="8"/>
      <c r="E502" s="41"/>
      <c r="F502" s="37"/>
      <c r="G502" s="41"/>
      <c r="H502" s="124"/>
      <c r="I502" s="37"/>
      <c r="J502" s="38"/>
      <c r="K502" s="10"/>
      <c r="M502" s="154"/>
      <c r="O502" s="150"/>
    </row>
    <row r="503" spans="1:15" s="7" customFormat="1" ht="20.25">
      <c r="A503" s="12">
        <v>14.2</v>
      </c>
      <c r="B503" s="11" t="s">
        <v>177</v>
      </c>
      <c r="C503" s="39">
        <v>23</v>
      </c>
      <c r="D503" s="8" t="s">
        <v>91</v>
      </c>
      <c r="E503" s="41">
        <v>0</v>
      </c>
      <c r="F503" s="37">
        <v>0</v>
      </c>
      <c r="G503" s="41">
        <f>E503+F503</f>
        <v>0</v>
      </c>
      <c r="H503" s="41">
        <f>C503*E503</f>
        <v>0</v>
      </c>
      <c r="I503" s="37">
        <f>C503*F503</f>
        <v>0</v>
      </c>
      <c r="J503" s="38">
        <f>H503+I503</f>
        <v>0</v>
      </c>
      <c r="K503" s="10"/>
      <c r="M503" s="154"/>
      <c r="O503" s="150"/>
    </row>
    <row r="504" spans="1:15" s="7" customFormat="1" ht="20.25">
      <c r="A504" s="12">
        <v>14.3</v>
      </c>
      <c r="B504" s="11" t="s">
        <v>178</v>
      </c>
      <c r="C504" s="39">
        <v>2</v>
      </c>
      <c r="D504" s="8" t="s">
        <v>91</v>
      </c>
      <c r="E504" s="41">
        <v>0</v>
      </c>
      <c r="F504" s="37">
        <v>0</v>
      </c>
      <c r="G504" s="41">
        <f>E504+F504</f>
        <v>0</v>
      </c>
      <c r="H504" s="41">
        <f>C504*E504</f>
        <v>0</v>
      </c>
      <c r="I504" s="37">
        <f>C504*F504</f>
        <v>0</v>
      </c>
      <c r="J504" s="38">
        <f>H504+I504</f>
        <v>0</v>
      </c>
      <c r="K504" s="10"/>
      <c r="M504" s="154"/>
      <c r="O504" s="150"/>
    </row>
    <row r="505" spans="1:13" s="7" customFormat="1" ht="21">
      <c r="A505" s="67"/>
      <c r="B505" s="52" t="s">
        <v>105</v>
      </c>
      <c r="C505" s="68"/>
      <c r="D505" s="40"/>
      <c r="E505" s="69"/>
      <c r="F505" s="69"/>
      <c r="G505" s="70"/>
      <c r="H505" s="117">
        <f>SUM(H501:H504)</f>
        <v>0</v>
      </c>
      <c r="I505" s="82">
        <f>SUM(I501:I504)</f>
        <v>0</v>
      </c>
      <c r="J505" s="71">
        <f>SUM(J501:J504)</f>
        <v>0</v>
      </c>
      <c r="K505" s="44"/>
      <c r="M505" s="154"/>
    </row>
    <row r="506" spans="1:13" s="7" customFormat="1" ht="9.75" customHeight="1">
      <c r="A506" s="12"/>
      <c r="B506" s="56"/>
      <c r="C506" s="53"/>
      <c r="D506" s="8"/>
      <c r="E506" s="54"/>
      <c r="F506" s="54"/>
      <c r="G506" s="55"/>
      <c r="H506" s="55"/>
      <c r="I506" s="54"/>
      <c r="J506" s="57"/>
      <c r="K506" s="10"/>
      <c r="M506" s="154"/>
    </row>
    <row r="507" spans="1:13" s="7" customFormat="1" ht="21">
      <c r="A507" s="67"/>
      <c r="B507" s="52"/>
      <c r="C507" s="68"/>
      <c r="D507" s="40"/>
      <c r="E507" s="69"/>
      <c r="F507" s="69"/>
      <c r="G507" s="70"/>
      <c r="H507" s="70"/>
      <c r="I507" s="69"/>
      <c r="J507" s="71"/>
      <c r="K507" s="44"/>
      <c r="M507" s="154"/>
    </row>
    <row r="508" spans="1:13" s="7" customFormat="1" ht="21">
      <c r="A508" s="67"/>
      <c r="B508" s="52"/>
      <c r="C508" s="68"/>
      <c r="D508" s="40"/>
      <c r="E508" s="69"/>
      <c r="F508" s="69"/>
      <c r="G508" s="70"/>
      <c r="H508" s="70"/>
      <c r="I508" s="69"/>
      <c r="J508" s="71"/>
      <c r="K508" s="44"/>
      <c r="M508" s="154"/>
    </row>
    <row r="509" spans="1:13" s="7" customFormat="1" ht="21">
      <c r="A509" s="67"/>
      <c r="B509" s="52"/>
      <c r="C509" s="68"/>
      <c r="D509" s="40"/>
      <c r="E509" s="69"/>
      <c r="F509" s="69"/>
      <c r="G509" s="70"/>
      <c r="H509" s="70"/>
      <c r="I509" s="69"/>
      <c r="J509" s="71"/>
      <c r="K509" s="44"/>
      <c r="M509" s="154"/>
    </row>
    <row r="510" spans="1:13" s="7" customFormat="1" ht="21">
      <c r="A510" s="67"/>
      <c r="B510" s="52"/>
      <c r="C510" s="68"/>
      <c r="D510" s="40"/>
      <c r="E510" s="69"/>
      <c r="F510" s="69"/>
      <c r="G510" s="70"/>
      <c r="H510" s="70"/>
      <c r="I510" s="69"/>
      <c r="J510" s="71"/>
      <c r="K510" s="44"/>
      <c r="M510" s="154"/>
    </row>
    <row r="511" spans="1:13" s="7" customFormat="1" ht="21">
      <c r="A511" s="67"/>
      <c r="B511" s="52"/>
      <c r="C511" s="68"/>
      <c r="D511" s="40"/>
      <c r="E511" s="69"/>
      <c r="F511" s="69"/>
      <c r="G511" s="70"/>
      <c r="H511" s="70"/>
      <c r="I511" s="69"/>
      <c r="J511" s="71"/>
      <c r="K511" s="44"/>
      <c r="M511" s="154"/>
    </row>
    <row r="512" spans="1:13" s="7" customFormat="1" ht="21">
      <c r="A512" s="67"/>
      <c r="B512" s="52"/>
      <c r="C512" s="68"/>
      <c r="D512" s="40"/>
      <c r="E512" s="69"/>
      <c r="F512" s="69"/>
      <c r="G512" s="70"/>
      <c r="H512" s="70"/>
      <c r="I512" s="69"/>
      <c r="J512" s="71"/>
      <c r="K512" s="44"/>
      <c r="M512" s="154"/>
    </row>
    <row r="513" spans="1:13" s="7" customFormat="1" ht="21">
      <c r="A513" s="67"/>
      <c r="B513" s="52"/>
      <c r="C513" s="68"/>
      <c r="D513" s="40"/>
      <c r="E513" s="69"/>
      <c r="F513" s="69"/>
      <c r="G513" s="70"/>
      <c r="H513" s="70"/>
      <c r="I513" s="69"/>
      <c r="J513" s="71"/>
      <c r="K513" s="44"/>
      <c r="M513" s="154"/>
    </row>
    <row r="514" spans="1:13" s="7" customFormat="1" ht="21">
      <c r="A514" s="67"/>
      <c r="B514" s="52"/>
      <c r="C514" s="68"/>
      <c r="D514" s="40"/>
      <c r="E514" s="69"/>
      <c r="F514" s="69"/>
      <c r="G514" s="70"/>
      <c r="H514" s="70"/>
      <c r="I514" s="69"/>
      <c r="J514" s="71"/>
      <c r="K514" s="44"/>
      <c r="M514" s="154"/>
    </row>
    <row r="515" spans="1:13" s="7" customFormat="1" ht="21">
      <c r="A515" s="67"/>
      <c r="B515" s="52"/>
      <c r="C515" s="68"/>
      <c r="D515" s="40"/>
      <c r="E515" s="69"/>
      <c r="F515" s="69"/>
      <c r="G515" s="70"/>
      <c r="H515" s="70"/>
      <c r="I515" s="69"/>
      <c r="J515" s="71"/>
      <c r="K515" s="44"/>
      <c r="M515" s="154"/>
    </row>
    <row r="516" spans="1:13" s="7" customFormat="1" ht="21">
      <c r="A516" s="67"/>
      <c r="B516" s="52"/>
      <c r="C516" s="68"/>
      <c r="D516" s="40"/>
      <c r="E516" s="69"/>
      <c r="F516" s="69"/>
      <c r="G516" s="70"/>
      <c r="H516" s="70"/>
      <c r="I516" s="69"/>
      <c r="J516" s="71"/>
      <c r="K516" s="44"/>
      <c r="M516" s="154"/>
    </row>
    <row r="517" spans="1:13" s="7" customFormat="1" ht="21">
      <c r="A517" s="67"/>
      <c r="B517" s="52"/>
      <c r="C517" s="68"/>
      <c r="D517" s="40"/>
      <c r="E517" s="69"/>
      <c r="F517" s="69"/>
      <c r="G517" s="70"/>
      <c r="H517" s="70"/>
      <c r="I517" s="69"/>
      <c r="J517" s="71"/>
      <c r="K517" s="44"/>
      <c r="M517" s="154"/>
    </row>
    <row r="518" spans="1:13" s="7" customFormat="1" ht="21">
      <c r="A518" s="67"/>
      <c r="B518" s="52"/>
      <c r="C518" s="68"/>
      <c r="D518" s="40"/>
      <c r="E518" s="69"/>
      <c r="F518" s="69"/>
      <c r="G518" s="70"/>
      <c r="H518" s="70"/>
      <c r="I518" s="69"/>
      <c r="J518" s="71"/>
      <c r="K518" s="44"/>
      <c r="M518" s="154"/>
    </row>
    <row r="519" spans="1:13" s="7" customFormat="1" ht="20.25">
      <c r="A519" s="12"/>
      <c r="B519" s="11"/>
      <c r="C519" s="39"/>
      <c r="D519" s="8"/>
      <c r="E519" s="41"/>
      <c r="F519" s="37"/>
      <c r="G519" s="41"/>
      <c r="H519" s="43"/>
      <c r="I519" s="37"/>
      <c r="J519" s="38"/>
      <c r="K519" s="10"/>
      <c r="M519" s="154"/>
    </row>
    <row r="520" spans="1:13" s="7" customFormat="1" ht="21" customHeight="1" thickBot="1">
      <c r="A520" s="58"/>
      <c r="B520" s="24"/>
      <c r="C520" s="112"/>
      <c r="D520" s="61"/>
      <c r="E520" s="113"/>
      <c r="F520" s="113"/>
      <c r="G520" s="91"/>
      <c r="H520" s="114"/>
      <c r="I520" s="115"/>
      <c r="J520" s="116"/>
      <c r="K520" s="66"/>
      <c r="M520" s="154"/>
    </row>
    <row r="522" spans="12:15" ht="21.75">
      <c r="L522" s="152"/>
      <c r="M522" s="162"/>
      <c r="N522" s="153"/>
      <c r="O522" s="164"/>
    </row>
    <row r="523" ht="21.75">
      <c r="O523" s="152"/>
    </row>
    <row r="524" ht="21.75">
      <c r="M524"/>
    </row>
    <row r="525" spans="10:13" ht="21.75">
      <c r="J525" s="152"/>
      <c r="M525"/>
    </row>
    <row r="527" ht="21.75">
      <c r="J527" s="163"/>
    </row>
  </sheetData>
  <sheetProtection/>
  <mergeCells count="220">
    <mergeCell ref="A278:K278"/>
    <mergeCell ref="B276:J276"/>
    <mergeCell ref="A280:A281"/>
    <mergeCell ref="B280:B281"/>
    <mergeCell ref="A112:K112"/>
    <mergeCell ref="A113:K113"/>
    <mergeCell ref="C114:C115"/>
    <mergeCell ref="D114:D115"/>
    <mergeCell ref="K114:K115"/>
    <mergeCell ref="A167:K167"/>
    <mergeCell ref="A277:K277"/>
    <mergeCell ref="A114:A115"/>
    <mergeCell ref="B114:B115"/>
    <mergeCell ref="B111:J111"/>
    <mergeCell ref="A170:A171"/>
    <mergeCell ref="B170:B171"/>
    <mergeCell ref="C170:C171"/>
    <mergeCell ref="K170:K171"/>
    <mergeCell ref="A250:K250"/>
    <mergeCell ref="A251:A252"/>
    <mergeCell ref="B28:J28"/>
    <mergeCell ref="B35:D35"/>
    <mergeCell ref="E35:F35"/>
    <mergeCell ref="H35:I35"/>
    <mergeCell ref="B55:J55"/>
    <mergeCell ref="A168:K168"/>
    <mergeCell ref="H36:I36"/>
    <mergeCell ref="H37:I37"/>
    <mergeCell ref="E42:F42"/>
    <mergeCell ref="E39:F39"/>
    <mergeCell ref="B39:D39"/>
    <mergeCell ref="B44:D44"/>
    <mergeCell ref="B43:D43"/>
    <mergeCell ref="E43:I43"/>
    <mergeCell ref="A56:K56"/>
    <mergeCell ref="E44:F44"/>
    <mergeCell ref="E40:F40"/>
    <mergeCell ref="E41:F41"/>
    <mergeCell ref="H42:I42"/>
    <mergeCell ref="H44:I44"/>
    <mergeCell ref="A57:K57"/>
    <mergeCell ref="B87:B88"/>
    <mergeCell ref="C87:C88"/>
    <mergeCell ref="H38:I38"/>
    <mergeCell ref="H39:I39"/>
    <mergeCell ref="H40:I40"/>
    <mergeCell ref="H41:I41"/>
    <mergeCell ref="C59:C60"/>
    <mergeCell ref="A82:K82"/>
    <mergeCell ref="K59:K60"/>
    <mergeCell ref="H34:I34"/>
    <mergeCell ref="D170:D171"/>
    <mergeCell ref="D87:D88"/>
    <mergeCell ref="A29:K29"/>
    <mergeCell ref="A30:K30"/>
    <mergeCell ref="A32:A33"/>
    <mergeCell ref="E32:F32"/>
    <mergeCell ref="E33:F33"/>
    <mergeCell ref="H32:I32"/>
    <mergeCell ref="H33:I33"/>
    <mergeCell ref="B32:D33"/>
    <mergeCell ref="B34:D34"/>
    <mergeCell ref="B36:D36"/>
    <mergeCell ref="B37:D37"/>
    <mergeCell ref="B38:D38"/>
    <mergeCell ref="E34:F34"/>
    <mergeCell ref="E36:F36"/>
    <mergeCell ref="E37:F37"/>
    <mergeCell ref="E38:F38"/>
    <mergeCell ref="A81:K81"/>
    <mergeCell ref="B83:J83"/>
    <mergeCell ref="A85:K85"/>
    <mergeCell ref="A87:A88"/>
    <mergeCell ref="K87:K88"/>
    <mergeCell ref="D59:D60"/>
    <mergeCell ref="A59:A60"/>
    <mergeCell ref="B59:B60"/>
    <mergeCell ref="A84:K84"/>
    <mergeCell ref="B251:B252"/>
    <mergeCell ref="C251:C252"/>
    <mergeCell ref="D251:D252"/>
    <mergeCell ref="B40:D40"/>
    <mergeCell ref="B41:D41"/>
    <mergeCell ref="B42:D42"/>
    <mergeCell ref="B248:J248"/>
    <mergeCell ref="A249:K249"/>
    <mergeCell ref="B166:J166"/>
    <mergeCell ref="B138:J138"/>
    <mergeCell ref="A139:K139"/>
    <mergeCell ref="A140:K140"/>
    <mergeCell ref="A141:A142"/>
    <mergeCell ref="B141:B142"/>
    <mergeCell ref="C141:C142"/>
    <mergeCell ref="D141:D142"/>
    <mergeCell ref="K141:K142"/>
    <mergeCell ref="B194:J194"/>
    <mergeCell ref="A195:K195"/>
    <mergeCell ref="A196:K196"/>
    <mergeCell ref="A197:A198"/>
    <mergeCell ref="B197:B198"/>
    <mergeCell ref="C197:C198"/>
    <mergeCell ref="D197:D198"/>
    <mergeCell ref="K197:K198"/>
    <mergeCell ref="A496:K496"/>
    <mergeCell ref="B221:J221"/>
    <mergeCell ref="A222:K222"/>
    <mergeCell ref="A223:K223"/>
    <mergeCell ref="A224:A225"/>
    <mergeCell ref="B224:B225"/>
    <mergeCell ref="C224:C225"/>
    <mergeCell ref="D224:D225"/>
    <mergeCell ref="K224:K225"/>
    <mergeCell ref="K251:K252"/>
    <mergeCell ref="A498:A499"/>
    <mergeCell ref="B498:B499"/>
    <mergeCell ref="C498:C499"/>
    <mergeCell ref="D498:D499"/>
    <mergeCell ref="K498:K499"/>
    <mergeCell ref="C280:C281"/>
    <mergeCell ref="D280:D281"/>
    <mergeCell ref="K280:K281"/>
    <mergeCell ref="B494:J494"/>
    <mergeCell ref="A495:K495"/>
    <mergeCell ref="B305:J305"/>
    <mergeCell ref="A306:K306"/>
    <mergeCell ref="A307:K307"/>
    <mergeCell ref="A308:A309"/>
    <mergeCell ref="B308:B309"/>
    <mergeCell ref="C308:C309"/>
    <mergeCell ref="D308:D309"/>
    <mergeCell ref="K308:K309"/>
    <mergeCell ref="B333:J333"/>
    <mergeCell ref="A334:K334"/>
    <mergeCell ref="A335:K335"/>
    <mergeCell ref="A336:A337"/>
    <mergeCell ref="B336:B337"/>
    <mergeCell ref="C336:C337"/>
    <mergeCell ref="D336:D337"/>
    <mergeCell ref="K336:K337"/>
    <mergeCell ref="B359:J359"/>
    <mergeCell ref="A360:K360"/>
    <mergeCell ref="A361:K361"/>
    <mergeCell ref="A363:A364"/>
    <mergeCell ref="B363:B364"/>
    <mergeCell ref="C363:C364"/>
    <mergeCell ref="D363:D364"/>
    <mergeCell ref="K363:K364"/>
    <mergeCell ref="B387:J387"/>
    <mergeCell ref="A388:K388"/>
    <mergeCell ref="A389:K389"/>
    <mergeCell ref="A391:A392"/>
    <mergeCell ref="B391:B392"/>
    <mergeCell ref="C391:C392"/>
    <mergeCell ref="D391:D392"/>
    <mergeCell ref="K391:K392"/>
    <mergeCell ref="B413:J413"/>
    <mergeCell ref="A414:K414"/>
    <mergeCell ref="A415:K415"/>
    <mergeCell ref="A417:A418"/>
    <mergeCell ref="B417:B418"/>
    <mergeCell ref="C417:C418"/>
    <mergeCell ref="D417:D418"/>
    <mergeCell ref="K417:K418"/>
    <mergeCell ref="B440:J440"/>
    <mergeCell ref="A441:K441"/>
    <mergeCell ref="A442:K442"/>
    <mergeCell ref="A444:A445"/>
    <mergeCell ref="B444:B445"/>
    <mergeCell ref="C444:C445"/>
    <mergeCell ref="D444:D445"/>
    <mergeCell ref="K444:K445"/>
    <mergeCell ref="B468:J468"/>
    <mergeCell ref="A469:K469"/>
    <mergeCell ref="A470:K470"/>
    <mergeCell ref="A472:A473"/>
    <mergeCell ref="B472:B473"/>
    <mergeCell ref="C472:C473"/>
    <mergeCell ref="D472:D473"/>
    <mergeCell ref="K472:K473"/>
    <mergeCell ref="B1:J1"/>
    <mergeCell ref="A2:K2"/>
    <mergeCell ref="A3:K3"/>
    <mergeCell ref="A5:A6"/>
    <mergeCell ref="B5:D6"/>
    <mergeCell ref="E5:F5"/>
    <mergeCell ref="H5:I5"/>
    <mergeCell ref="E6:F6"/>
    <mergeCell ref="H6:I6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H15:I15"/>
    <mergeCell ref="B16:D16"/>
    <mergeCell ref="E16:I16"/>
    <mergeCell ref="B17:D17"/>
    <mergeCell ref="E17:F17"/>
    <mergeCell ref="H17:I17"/>
    <mergeCell ref="E15:G15"/>
  </mergeCells>
  <printOptions/>
  <pageMargins left="0.2755905511811024" right="0" top="0.5905511811023623" bottom="0.3937007874015748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Trang Campus,PSU.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Unit</dc:creator>
  <cp:keywords/>
  <dc:description/>
  <cp:lastModifiedBy>Thunyaphat Kittikoonwittayapa (ธัญญพัทธ์ กิตติคุณวิทยา</cp:lastModifiedBy>
  <cp:lastPrinted>2023-05-10T07:12:10Z</cp:lastPrinted>
  <dcterms:created xsi:type="dcterms:W3CDTF">2005-01-14T01:23:55Z</dcterms:created>
  <dcterms:modified xsi:type="dcterms:W3CDTF">2023-06-21T06:27:58Z</dcterms:modified>
  <cp:category/>
  <cp:version/>
  <cp:contentType/>
  <cp:contentStatus/>
</cp:coreProperties>
</file>